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a\Desktop\Michal\Finanční výbor\Rozpočet\"/>
    </mc:Choice>
  </mc:AlternateContent>
  <xr:revisionPtr revIDLastSave="0" documentId="13_ncr:1_{3483289C-6609-4D8E-84B1-C961332D8C55}" xr6:coauthVersionLast="40" xr6:coauthVersionMax="40" xr10:uidLastSave="{00000000-0000-0000-0000-000000000000}"/>
  <bookViews>
    <workbookView xWindow="0" yWindow="0" windowWidth="28800" windowHeight="12225" tabRatio="911" xr2:uid="{00000000-000D-0000-FFFF-FFFF00000000}"/>
  </bookViews>
  <sheets>
    <sheet name="ROZPOČET CELÝ" sheetId="7" r:id="rId1"/>
    <sheet name="Rozpočet FINANCOVÁNÍ" sheetId="5" state="hidden" r:id="rId2"/>
    <sheet name="Rozpočet Výdaje 2019" sheetId="4" state="hidden" r:id="rId3"/>
    <sheet name="Rozpočet příjmy 2019" sheetId="3" state="hidden" r:id="rId4"/>
    <sheet name="NÁVRH ROZPOČTU NA 2019 Michal" sheetId="2" state="hidden" r:id="rId5"/>
    <sheet name="FIN 1-10" sheetId="1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7" l="1"/>
  <c r="D11" i="7"/>
  <c r="D13" i="7" s="1"/>
  <c r="D153" i="7"/>
  <c r="D149" i="7"/>
  <c r="D152" i="7" s="1"/>
  <c r="D58" i="7"/>
  <c r="D57" i="7"/>
  <c r="D56" i="7"/>
  <c r="D55" i="7"/>
  <c r="D53" i="7"/>
  <c r="D8" i="7" l="1"/>
  <c r="D6" i="7" s="1"/>
  <c r="D12" i="5"/>
  <c r="D11" i="5"/>
  <c r="D95" i="4"/>
  <c r="D91" i="4"/>
  <c r="D94" i="4" s="1"/>
  <c r="D38" i="3"/>
  <c r="D37" i="3"/>
  <c r="D36" i="3"/>
  <c r="D35" i="3"/>
  <c r="D13" i="5" l="1"/>
  <c r="D8" i="5"/>
  <c r="D6" i="5" s="1"/>
  <c r="D32" i="3" l="1"/>
  <c r="G173" i="2" l="1"/>
  <c r="G177" i="2" s="1"/>
  <c r="G44" i="2"/>
  <c r="G176" i="2" s="1"/>
  <c r="G178" i="2" l="1"/>
</calcChain>
</file>

<file path=xl/sharedStrings.xml><?xml version="1.0" encoding="utf-8"?>
<sst xmlns="http://schemas.openxmlformats.org/spreadsheetml/2006/main" count="2566" uniqueCount="756">
  <si>
    <t>Licence: DH3O</t>
  </si>
  <si>
    <t>XCRGBA1A / B1A  (01012018 / 01012018)</t>
  </si>
  <si>
    <t>Ministerstvo financí</t>
  </si>
  <si>
    <t>FIN 2-12 M</t>
  </si>
  <si>
    <t>VÝKAZ PRO HODNOCENÍ PLNĚNÍ ROZPOČTU</t>
  </si>
  <si>
    <t>územních samosprávných celků, dobrovolných svazků obcí a regionálních rad</t>
  </si>
  <si>
    <t>sestavený k  10 / 2018</t>
  </si>
  <si>
    <t>(v Kč na dvě desetinná místa)</t>
  </si>
  <si>
    <t>Rok</t>
  </si>
  <si>
    <t>Měsíc</t>
  </si>
  <si>
    <t>IČO</t>
  </si>
  <si>
    <t>2018</t>
  </si>
  <si>
    <t>10</t>
  </si>
  <si>
    <t>00578631</t>
  </si>
  <si>
    <t>Název a sídlo účetní jednotky:</t>
  </si>
  <si>
    <t xml:space="preserve">Obec Úlibice </t>
  </si>
  <si>
    <t>I. ROZPOČTOVÉ PŘÍJMY</t>
  </si>
  <si>
    <t>Paragraf</t>
  </si>
  <si>
    <t>Položka</t>
  </si>
  <si>
    <t>Text</t>
  </si>
  <si>
    <t>Schválený rozpočet</t>
  </si>
  <si>
    <t>Rozpočet po změnách</t>
  </si>
  <si>
    <t>Výsledek od počátku roku</t>
  </si>
  <si>
    <t>% RS</t>
  </si>
  <si>
    <t>% RU</t>
  </si>
  <si>
    <t>a</t>
  </si>
  <si>
    <t>b</t>
  </si>
  <si>
    <t>1</t>
  </si>
  <si>
    <t>2</t>
  </si>
  <si>
    <t>3</t>
  </si>
  <si>
    <t>0000</t>
  </si>
  <si>
    <t>1111</t>
  </si>
  <si>
    <t>Daň z příjmů fyzických osob placená plátci</t>
  </si>
  <si>
    <t xml:space="preserve">107,34 </t>
  </si>
  <si>
    <t>1112</t>
  </si>
  <si>
    <t>Daň z příjmů fyzických osob placená poplatníky</t>
  </si>
  <si>
    <t xml:space="preserve">83,99 </t>
  </si>
  <si>
    <t>1113</t>
  </si>
  <si>
    <t>Daň z příjmů fyzických osob vybíraná srážkou</t>
  </si>
  <si>
    <t xml:space="preserve">100,27 </t>
  </si>
  <si>
    <t>1121</t>
  </si>
  <si>
    <t>Daň z příjmů právnických osob</t>
  </si>
  <si>
    <t xml:space="preserve">92,20 </t>
  </si>
  <si>
    <t>1122</t>
  </si>
  <si>
    <t>Daň z příjmů právnických osob za obce</t>
  </si>
  <si>
    <t xml:space="preserve">59,95 </t>
  </si>
  <si>
    <t xml:space="preserve">100,00 </t>
  </si>
  <si>
    <t>1211</t>
  </si>
  <si>
    <t>Daň z přidané hodnoty</t>
  </si>
  <si>
    <t xml:space="preserve">107,25 </t>
  </si>
  <si>
    <t>1340</t>
  </si>
  <si>
    <t>Poplatek za provoz, shrom.,.. a odstr. kom. odpadu</t>
  </si>
  <si>
    <t xml:space="preserve">91,58 </t>
  </si>
  <si>
    <t>1341</t>
  </si>
  <si>
    <t>Poplatek ze psů</t>
  </si>
  <si>
    <t xml:space="preserve">96,36 </t>
  </si>
  <si>
    <t>1361</t>
  </si>
  <si>
    <t>Správní poplatky</t>
  </si>
  <si>
    <t xml:space="preserve">35,00 </t>
  </si>
  <si>
    <t>1381</t>
  </si>
  <si>
    <t>Daň z hazardních her</t>
  </si>
  <si>
    <t xml:space="preserve">111,49 </t>
  </si>
  <si>
    <t>1511</t>
  </si>
  <si>
    <t>Daň z nemovitých věcí</t>
  </si>
  <si>
    <t xml:space="preserve">105,03 </t>
  </si>
  <si>
    <t>4111</t>
  </si>
  <si>
    <t>Neinvestiční přijaté transf.z všeob.pokl.správy SR</t>
  </si>
  <si>
    <t xml:space="preserve">****** </t>
  </si>
  <si>
    <t xml:space="preserve">230,54 </t>
  </si>
  <si>
    <t>4112</t>
  </si>
  <si>
    <t>Neinv.př.transfery ze SR v rámci souhr.dot.vztahu</t>
  </si>
  <si>
    <t xml:space="preserve">83,33 </t>
  </si>
  <si>
    <t>Bez ODPA</t>
  </si>
  <si>
    <t xml:space="preserve">101,91 </t>
  </si>
  <si>
    <t xml:space="preserve">103,46 </t>
  </si>
  <si>
    <t>2310</t>
  </si>
  <si>
    <t>2132</t>
  </si>
  <si>
    <t>Přijmy z pronájmu ost. nemovit. a jejich částí</t>
  </si>
  <si>
    <t>Pitná voda</t>
  </si>
  <si>
    <t>3412</t>
  </si>
  <si>
    <t xml:space="preserve">88,00 </t>
  </si>
  <si>
    <t>Sportovní zařízení v majetku obce</t>
  </si>
  <si>
    <t>3613</t>
  </si>
  <si>
    <t>2131</t>
  </si>
  <si>
    <t>Příjmy z pronájmu pozemků</t>
  </si>
  <si>
    <t xml:space="preserve">117,29 </t>
  </si>
  <si>
    <t xml:space="preserve">134,00 </t>
  </si>
  <si>
    <t>Nebytové hospodářství</t>
  </si>
  <si>
    <t xml:space="preserve">128,43 </t>
  </si>
  <si>
    <t>3632</t>
  </si>
  <si>
    <t>2111</t>
  </si>
  <si>
    <t>Příjmy z poskytování služeb a výrobků</t>
  </si>
  <si>
    <t xml:space="preserve">40,00 </t>
  </si>
  <si>
    <t>Pohřebnictví</t>
  </si>
  <si>
    <t>3639</t>
  </si>
  <si>
    <t>2119</t>
  </si>
  <si>
    <t>Ostatní příjmy z vlastní činnosti</t>
  </si>
  <si>
    <t xml:space="preserve">96,26 </t>
  </si>
  <si>
    <t>3111</t>
  </si>
  <si>
    <t>Příjmy z prodeje pozemků</t>
  </si>
  <si>
    <t>Komunální služby a územní rozvoj j.n.</t>
  </si>
  <si>
    <t xml:space="preserve">2,55 </t>
  </si>
  <si>
    <t>3722</t>
  </si>
  <si>
    <t xml:space="preserve">99,90 </t>
  </si>
  <si>
    <t>Sběr a svoz komunálních odpadů</t>
  </si>
  <si>
    <t>3745</t>
  </si>
  <si>
    <t>Péče o vzhled obcí a veřejnou zeleň</t>
  </si>
  <si>
    <t>6171</t>
  </si>
  <si>
    <t xml:space="preserve">0,75 </t>
  </si>
  <si>
    <t>Činnost místní správy</t>
  </si>
  <si>
    <t>6310</t>
  </si>
  <si>
    <t>2141</t>
  </si>
  <si>
    <t>Příjmy z úroků (část)</t>
  </si>
  <si>
    <t xml:space="preserve">15,25 </t>
  </si>
  <si>
    <t>Obecné příjmy a výdaje z finančních operací</t>
  </si>
  <si>
    <t>6330</t>
  </si>
  <si>
    <t>4134</t>
  </si>
  <si>
    <t>Převody z rozpočtových účtů</t>
  </si>
  <si>
    <t>Převody vlastním fondům v rozpočtech územní úrovně</t>
  </si>
  <si>
    <t>ROZPOČTOVÉ PŘÍJMY CELKEM</t>
  </si>
  <si>
    <t xml:space="preserve">50,12 </t>
  </si>
  <si>
    <t xml:space="preserve">50,42 </t>
  </si>
  <si>
    <t>II. ROZPOČTOVÉ VÝDAJE</t>
  </si>
  <si>
    <t>2219</t>
  </si>
  <si>
    <t>5139</t>
  </si>
  <si>
    <t>Nákup materiálu j.n.</t>
  </si>
  <si>
    <t xml:space="preserve">89,78 </t>
  </si>
  <si>
    <t>5169</t>
  </si>
  <si>
    <t>Nákup ostatních služeb</t>
  </si>
  <si>
    <t xml:space="preserve">50,74 </t>
  </si>
  <si>
    <t>5171</t>
  </si>
  <si>
    <t>Opravy a udržování</t>
  </si>
  <si>
    <t xml:space="preserve">117,03 </t>
  </si>
  <si>
    <t>6121</t>
  </si>
  <si>
    <t>Budovy, haly a stavby</t>
  </si>
  <si>
    <t xml:space="preserve">29,47 </t>
  </si>
  <si>
    <t>6130</t>
  </si>
  <si>
    <t>Pozemky</t>
  </si>
  <si>
    <t xml:space="preserve">365,67 </t>
  </si>
  <si>
    <t xml:space="preserve">96,72 </t>
  </si>
  <si>
    <t>Ostatní záležitosti pozemních komunikací</t>
  </si>
  <si>
    <t xml:space="preserve">123,26 </t>
  </si>
  <si>
    <t xml:space="preserve">72,78 </t>
  </si>
  <si>
    <t xml:space="preserve">60,00 </t>
  </si>
  <si>
    <t xml:space="preserve">2,14 </t>
  </si>
  <si>
    <t>2321</t>
  </si>
  <si>
    <t xml:space="preserve">9,85 </t>
  </si>
  <si>
    <t xml:space="preserve">53,24 </t>
  </si>
  <si>
    <t>Odvádění a čištění odpadních vod a nakl.s kaly</t>
  </si>
  <si>
    <t xml:space="preserve">1,82 </t>
  </si>
  <si>
    <t>3322</t>
  </si>
  <si>
    <t>Zachování a obnova kulturních památek</t>
  </si>
  <si>
    <t>3326</t>
  </si>
  <si>
    <t>5154</t>
  </si>
  <si>
    <t>Elektrická energie</t>
  </si>
  <si>
    <t xml:space="preserve">95,14 </t>
  </si>
  <si>
    <t>Pořízení,zachování a obnova hodnot nár hist.povědo</t>
  </si>
  <si>
    <t>3330</t>
  </si>
  <si>
    <t>5223</t>
  </si>
  <si>
    <t>Neinv.transfery církvím a naboženským společnostem</t>
  </si>
  <si>
    <t>Činnost registrovaných církví a nábožen. spol.</t>
  </si>
  <si>
    <t>3399</t>
  </si>
  <si>
    <t>5175</t>
  </si>
  <si>
    <t>Pohoštění</t>
  </si>
  <si>
    <t xml:space="preserve">62,74 </t>
  </si>
  <si>
    <t>5194</t>
  </si>
  <si>
    <t>Věcné dary</t>
  </si>
  <si>
    <t xml:space="preserve">23,13 </t>
  </si>
  <si>
    <t>Ostatní záležitosti kultury,církví a sděl.prostř.</t>
  </si>
  <si>
    <t xml:space="preserve">18,86 </t>
  </si>
  <si>
    <t>5137</t>
  </si>
  <si>
    <t>Drobný hmotný dlouhodobý majetek</t>
  </si>
  <si>
    <t xml:space="preserve">104,96 </t>
  </si>
  <si>
    <t xml:space="preserve">87,47 </t>
  </si>
  <si>
    <t xml:space="preserve">28,37 </t>
  </si>
  <si>
    <t>3421</t>
  </si>
  <si>
    <t xml:space="preserve">79,44 </t>
  </si>
  <si>
    <t xml:space="preserve">49,50 </t>
  </si>
  <si>
    <t>Využití volného času dětí a mládeže</t>
  </si>
  <si>
    <t xml:space="preserve">36,32 </t>
  </si>
  <si>
    <t>3631</t>
  </si>
  <si>
    <t xml:space="preserve">80,86 </t>
  </si>
  <si>
    <t xml:space="preserve">6,01 </t>
  </si>
  <si>
    <t>6119</t>
  </si>
  <si>
    <t>Ostatní nákupy dlouhodobého nehmotného majetku</t>
  </si>
  <si>
    <t>Veřejné osvětlení</t>
  </si>
  <si>
    <t xml:space="preserve">9,12 </t>
  </si>
  <si>
    <t>3635</t>
  </si>
  <si>
    <t>5192</t>
  </si>
  <si>
    <t>Poskytnuté náhrady</t>
  </si>
  <si>
    <t xml:space="preserve">117,50 </t>
  </si>
  <si>
    <t>Územní plánování</t>
  </si>
  <si>
    <t xml:space="preserve">75,99 </t>
  </si>
  <si>
    <t xml:space="preserve">68,45 </t>
  </si>
  <si>
    <t>3744</t>
  </si>
  <si>
    <t>5166</t>
  </si>
  <si>
    <t>Konzultační, poradenské a právní služby</t>
  </si>
  <si>
    <t xml:space="preserve">56,87 </t>
  </si>
  <si>
    <t>Protierozní, protilavinová a protipožární ochrana</t>
  </si>
  <si>
    <t xml:space="preserve">23,70 </t>
  </si>
  <si>
    <t>5156</t>
  </si>
  <si>
    <t>Pohonné hmoty a maziva</t>
  </si>
  <si>
    <t xml:space="preserve">36,20 </t>
  </si>
  <si>
    <t>5163</t>
  </si>
  <si>
    <t>Služby peněžních ústavů</t>
  </si>
  <si>
    <t xml:space="preserve">97,08 </t>
  </si>
  <si>
    <t xml:space="preserve">4,40 </t>
  </si>
  <si>
    <t xml:space="preserve">28,89 </t>
  </si>
  <si>
    <t>6122</t>
  </si>
  <si>
    <t>Stroje, přístroje a zařízení</t>
  </si>
  <si>
    <t xml:space="preserve">10,42 </t>
  </si>
  <si>
    <t>5512</t>
  </si>
  <si>
    <t xml:space="preserve">106,89 </t>
  </si>
  <si>
    <t>Požární ochrana - dobrovolná část</t>
  </si>
  <si>
    <t xml:space="preserve">56,26 </t>
  </si>
  <si>
    <t>6112</t>
  </si>
  <si>
    <t>5021</t>
  </si>
  <si>
    <t>Ostatní osobní výdaje</t>
  </si>
  <si>
    <t>5023</t>
  </si>
  <si>
    <t>Odměny členů zastupitelstva obcí a krajů</t>
  </si>
  <si>
    <t xml:space="preserve">82,08 </t>
  </si>
  <si>
    <t>5032</t>
  </si>
  <si>
    <t>Povinné poj.na veřejné zdravotní pojištění</t>
  </si>
  <si>
    <t xml:space="preserve">63,53 </t>
  </si>
  <si>
    <t>Zastupitelstva obcí</t>
  </si>
  <si>
    <t xml:space="preserve">79,98 </t>
  </si>
  <si>
    <t>6115</t>
  </si>
  <si>
    <t>Volby do zastupitelstev územních samosprávných cel</t>
  </si>
  <si>
    <t>6118</t>
  </si>
  <si>
    <t>Volba prezidenta republiky</t>
  </si>
  <si>
    <t>5011</t>
  </si>
  <si>
    <t>Platy zaměst. v pr.poměru vyjma zaměst. na služ.m.</t>
  </si>
  <si>
    <t xml:space="preserve">84,91 </t>
  </si>
  <si>
    <t xml:space="preserve">109,15 </t>
  </si>
  <si>
    <t>5031</t>
  </si>
  <si>
    <t>Povinné poj.na soc.zab.a přísp.na st.pol.zaměstnan</t>
  </si>
  <si>
    <t xml:space="preserve">65,17 </t>
  </si>
  <si>
    <t xml:space="preserve">46,92 </t>
  </si>
  <si>
    <t>5136</t>
  </si>
  <si>
    <t>Knihy, učební pomůcky a tisk</t>
  </si>
  <si>
    <t xml:space="preserve">1,80 </t>
  </si>
  <si>
    <t xml:space="preserve">31,98 </t>
  </si>
  <si>
    <t xml:space="preserve">42,03 </t>
  </si>
  <si>
    <t>5151</t>
  </si>
  <si>
    <t>Studená voda</t>
  </si>
  <si>
    <t xml:space="preserve">3,10 </t>
  </si>
  <si>
    <t xml:space="preserve">55,26 </t>
  </si>
  <si>
    <t>5155</t>
  </si>
  <si>
    <t>Pevná paliva</t>
  </si>
  <si>
    <t xml:space="preserve">58,52 </t>
  </si>
  <si>
    <t>5161</t>
  </si>
  <si>
    <t>Poštovní služby</t>
  </si>
  <si>
    <t xml:space="preserve">58,18 </t>
  </si>
  <si>
    <t>5162</t>
  </si>
  <si>
    <t>Služby telekomunikací a radiokomunikací</t>
  </si>
  <si>
    <t xml:space="preserve">61,08 </t>
  </si>
  <si>
    <t xml:space="preserve">88,06 </t>
  </si>
  <si>
    <t xml:space="preserve">69,52 </t>
  </si>
  <si>
    <t xml:space="preserve">52,61 </t>
  </si>
  <si>
    <t>5167</t>
  </si>
  <si>
    <t>Služby školení a vzdělávání</t>
  </si>
  <si>
    <t xml:space="preserve">36,00 </t>
  </si>
  <si>
    <t>5168</t>
  </si>
  <si>
    <t>Zpracování dat a služby souv. s inf. a kom.technol</t>
  </si>
  <si>
    <t xml:space="preserve">91,59 </t>
  </si>
  <si>
    <t xml:space="preserve">34,60 </t>
  </si>
  <si>
    <t xml:space="preserve">59,65 </t>
  </si>
  <si>
    <t>5173</t>
  </si>
  <si>
    <t>Cestovné (tuzemské i zahraniční)</t>
  </si>
  <si>
    <t xml:space="preserve">79,35 </t>
  </si>
  <si>
    <t xml:space="preserve">13,54 </t>
  </si>
  <si>
    <t>5191</t>
  </si>
  <si>
    <t>Zaplacené sankce</t>
  </si>
  <si>
    <t>5222</t>
  </si>
  <si>
    <t>Neinvestiční transfery spolkům</t>
  </si>
  <si>
    <t>5339</t>
  </si>
  <si>
    <t>Neinvestiční transfery cizím příspěvkovým organ.</t>
  </si>
  <si>
    <t xml:space="preserve">66,67 </t>
  </si>
  <si>
    <t>5361</t>
  </si>
  <si>
    <t>Nákup kolků</t>
  </si>
  <si>
    <t xml:space="preserve">20,00 </t>
  </si>
  <si>
    <t>5362</t>
  </si>
  <si>
    <t>Platby daní a poplatků státnímu rozpočtu</t>
  </si>
  <si>
    <t xml:space="preserve">299,59 </t>
  </si>
  <si>
    <t xml:space="preserve">108,94 </t>
  </si>
  <si>
    <t>5365</t>
  </si>
  <si>
    <t>Platby daní a poplatků krajům, obcím a st.fondům</t>
  </si>
  <si>
    <t xml:space="preserve">61,57 </t>
  </si>
  <si>
    <t xml:space="preserve">64,47 </t>
  </si>
  <si>
    <t>5141</t>
  </si>
  <si>
    <t>Úroky vlastní</t>
  </si>
  <si>
    <t xml:space="preserve">101,29 </t>
  </si>
  <si>
    <t xml:space="preserve">85,91 </t>
  </si>
  <si>
    <t xml:space="preserve">95,53 </t>
  </si>
  <si>
    <t>6320</t>
  </si>
  <si>
    <t xml:space="preserve">33,02 </t>
  </si>
  <si>
    <t>Pojištění funkčně nespecifikované</t>
  </si>
  <si>
    <t>5345</t>
  </si>
  <si>
    <t>Převody vlastním rozpočtovým účtům</t>
  </si>
  <si>
    <t>6399</t>
  </si>
  <si>
    <t xml:space="preserve">66,61 </t>
  </si>
  <si>
    <t>Ostatní finanční operace</t>
  </si>
  <si>
    <t>6402</t>
  </si>
  <si>
    <t>5364</t>
  </si>
  <si>
    <t>Vratky VRÚÚ transferů poskyt. v minulých rozp.obd.</t>
  </si>
  <si>
    <t>Finanční vypořádání minulých let</t>
  </si>
  <si>
    <t>ROZPOČTOVÉ VÝDAJE CELKEM</t>
  </si>
  <si>
    <t xml:space="preserve">53,94 </t>
  </si>
  <si>
    <t xml:space="preserve">47,30 </t>
  </si>
  <si>
    <t>III. FINANCOVÁNÍ - třída 8</t>
  </si>
  <si>
    <t>Název</t>
  </si>
  <si>
    <t>Číslo položky/řádku</t>
  </si>
  <si>
    <t>text</t>
  </si>
  <si>
    <t>r</t>
  </si>
  <si>
    <t>Krátkodobé financování z tuzemska</t>
  </si>
  <si>
    <t>Krátkodobé vydané dluhopisy (+)</t>
  </si>
  <si>
    <t>8111</t>
  </si>
  <si>
    <t>Uhrazené splátky krátkod.vydaných dluhopisů  (-)</t>
  </si>
  <si>
    <t>8112</t>
  </si>
  <si>
    <t>Krátkodobé přijaté půjčené prostředky (+)</t>
  </si>
  <si>
    <t>8113</t>
  </si>
  <si>
    <t>Uhrazené splátky krátkod.přij.půjč.prostř. (-)</t>
  </si>
  <si>
    <t>8114</t>
  </si>
  <si>
    <t>Změna stavu krátkod. prostř.na bank.účtech(+/-)</t>
  </si>
  <si>
    <t>8115</t>
  </si>
  <si>
    <t>801,00-</t>
  </si>
  <si>
    <t xml:space="preserve">56,47 </t>
  </si>
  <si>
    <t>Akt. krátkod. operace řízení likvidity-příjmy(+)</t>
  </si>
  <si>
    <t>8117</t>
  </si>
  <si>
    <t>Akt. krátkod. operace řízení likvidity-výdaje(-)</t>
  </si>
  <si>
    <t>8118</t>
  </si>
  <si>
    <t>Dlouhodobé financování z tuzemska</t>
  </si>
  <si>
    <t>Dlouhodobé vydané dluhopisy (+)</t>
  </si>
  <si>
    <t>8121</t>
  </si>
  <si>
    <t>Uhrazené splátky dlouh.vydaných dluhopisů (-)</t>
  </si>
  <si>
    <t>8122</t>
  </si>
  <si>
    <t>Dlouhodobé přijaté půjčené prostředky (+)</t>
  </si>
  <si>
    <t>8123</t>
  </si>
  <si>
    <t>Uhrazené splátky dlouhod. přijatých půjček (-)</t>
  </si>
  <si>
    <t>8124</t>
  </si>
  <si>
    <t>Změna stavu dlouhod. prostř.na bank.účtech(+/-)</t>
  </si>
  <si>
    <t>8125</t>
  </si>
  <si>
    <t>Akt. dlouhod. operace řízení likvidity-příjmy(+)</t>
  </si>
  <si>
    <t>8127</t>
  </si>
  <si>
    <t>Akt. dlouhod. operace řízení likvidity-výdaje(-)</t>
  </si>
  <si>
    <t>8128</t>
  </si>
  <si>
    <t>Krátkodobé financování ze zahraničí</t>
  </si>
  <si>
    <t>8211</t>
  </si>
  <si>
    <t>Uhrazené splátky krátkod. vydaných dluhopisů(-)</t>
  </si>
  <si>
    <t>8212</t>
  </si>
  <si>
    <t>8213</t>
  </si>
  <si>
    <t>8214</t>
  </si>
  <si>
    <t>8215</t>
  </si>
  <si>
    <t>8217</t>
  </si>
  <si>
    <t>8218</t>
  </si>
  <si>
    <t>Dlouhodobé financování ze zahraničí</t>
  </si>
  <si>
    <t>8221</t>
  </si>
  <si>
    <t>Uhrazené splátky dlouh. vydaných dluhopisů (-)</t>
  </si>
  <si>
    <t>8222</t>
  </si>
  <si>
    <t>8223</t>
  </si>
  <si>
    <t>Uhrazené spl.dlouhod. přij.půjč.prostř. (-)</t>
  </si>
  <si>
    <t>8224</t>
  </si>
  <si>
    <t>8225</t>
  </si>
  <si>
    <t>8227</t>
  </si>
  <si>
    <t>8228</t>
  </si>
  <si>
    <t>Opravné položky k peněžním operacím</t>
  </si>
  <si>
    <t>Operace z peněžních účtů organizace nemající</t>
  </si>
  <si>
    <t>charakter příjmů a výdajů vlád.sektoru (+/-)</t>
  </si>
  <si>
    <t>8901</t>
  </si>
  <si>
    <t>Nerealizované kurzové rozdíly pohybů na devizových účtech (+/-)</t>
  </si>
  <si>
    <t>8902</t>
  </si>
  <si>
    <t>Nepřevedené částky vyrovnávající schodek (+/-)</t>
  </si>
  <si>
    <t>8905</t>
  </si>
  <si>
    <t>FINANCOVÁNÍ (součet za třídu 8)</t>
  </si>
  <si>
    <t>8000</t>
  </si>
  <si>
    <t>346,29-</t>
  </si>
  <si>
    <t xml:space="preserve">24,41 </t>
  </si>
  <si>
    <t>IV. REKAPITULACE PŘÍJMŮ, VÝDAJŮ, FINANCOVÁNÍ A JEJICH KONSOLIDACE</t>
  </si>
  <si>
    <t>Číslo řádku</t>
  </si>
  <si>
    <t>41</t>
  </si>
  <si>
    <t>42</t>
  </si>
  <si>
    <t>43</t>
  </si>
  <si>
    <t>TŘÍDA 1 - DAŇOVÉ PŘÍJMY</t>
  </si>
  <si>
    <t>4010</t>
  </si>
  <si>
    <t xml:space="preserve">100,80 </t>
  </si>
  <si>
    <t xml:space="preserve">103,00 </t>
  </si>
  <si>
    <t>TŘÍDA 2 - NEDAŇOVÉ PŘÍJMY</t>
  </si>
  <si>
    <t>4020</t>
  </si>
  <si>
    <t xml:space="preserve">145,43 </t>
  </si>
  <si>
    <t>TŘÍDA 3 - KAPITÁLOVÉ PŘÍJMY</t>
  </si>
  <si>
    <t>4030</t>
  </si>
  <si>
    <t>TŘÍDA 4 - PŘIJATÉ TRANSFERY</t>
  </si>
  <si>
    <t>4040</t>
  </si>
  <si>
    <t xml:space="preserve">827,14 </t>
  </si>
  <si>
    <t xml:space="preserve">600,53 </t>
  </si>
  <si>
    <t>PŘÍJMY CELKEM</t>
  </si>
  <si>
    <t>4050</t>
  </si>
  <si>
    <t>KONSOLIDACE PŘÍJMŮ</t>
  </si>
  <si>
    <t>4060</t>
  </si>
  <si>
    <t>v tom položky:</t>
  </si>
  <si>
    <t>2223 -</t>
  </si>
  <si>
    <t>Příjmy z finančního vypořádání minulých let mezi krajem a obcemi</t>
  </si>
  <si>
    <t>4061</t>
  </si>
  <si>
    <t>2226 -</t>
  </si>
  <si>
    <t>Příjmy z finančního vypořádání minulých let mezi obcemi</t>
  </si>
  <si>
    <t>4062</t>
  </si>
  <si>
    <t>2227 -</t>
  </si>
  <si>
    <t>Příjmy z finančního vypořádání minulých let mezi reg. radou a kraji, obcemi a DSO</t>
  </si>
  <si>
    <t>4063</t>
  </si>
  <si>
    <t>2441 -</t>
  </si>
  <si>
    <t>Splátky půjčených prostředků od obcí</t>
  </si>
  <si>
    <t>4070</t>
  </si>
  <si>
    <t>2442 -</t>
  </si>
  <si>
    <t>Splátky půjčených prostředků od krajů</t>
  </si>
  <si>
    <t>4080</t>
  </si>
  <si>
    <t>2443 -</t>
  </si>
  <si>
    <t>Splátky půjčených prostředků od regionálních rad</t>
  </si>
  <si>
    <t>4081</t>
  </si>
  <si>
    <t>2449 -</t>
  </si>
  <si>
    <t>Ostatní splátky půjčených prostředků od veřejných rozpočtů územní úrovně</t>
  </si>
  <si>
    <t>4090</t>
  </si>
  <si>
    <t>4121 -</t>
  </si>
  <si>
    <t>Neinvestiční přijaté transfery od obcí</t>
  </si>
  <si>
    <t>4100</t>
  </si>
  <si>
    <t>4122 -</t>
  </si>
  <si>
    <t>Neinvestiční přijaté transfery od krajů</t>
  </si>
  <si>
    <t>4110</t>
  </si>
  <si>
    <t>4123 -</t>
  </si>
  <si>
    <t>Neinvestiční přijaté transfery od regionálních rad</t>
  </si>
  <si>
    <t>4129 -</t>
  </si>
  <si>
    <t>Ostatní neinvestiční přijaté transfery od rozpočtů územní úrovně</t>
  </si>
  <si>
    <t>4120</t>
  </si>
  <si>
    <t>*</t>
  </si>
  <si>
    <t>4133 -</t>
  </si>
  <si>
    <t>Převody z vlastních rezervních fondů</t>
  </si>
  <si>
    <t>4130</t>
  </si>
  <si>
    <t>4134 -</t>
  </si>
  <si>
    <t>4140</t>
  </si>
  <si>
    <t>4137 -</t>
  </si>
  <si>
    <t>Převody mezi statutárními městy (hl.m.Prahou)a jejich městskými obvody nebo částmi - příjmy</t>
  </si>
  <si>
    <t>4145</t>
  </si>
  <si>
    <t>4138 -</t>
  </si>
  <si>
    <t>Převody z vlastní pokladny</t>
  </si>
  <si>
    <t>4146</t>
  </si>
  <si>
    <t>4139 -</t>
  </si>
  <si>
    <t>Ostatní převody z vlastních fondů</t>
  </si>
  <si>
    <t>4150</t>
  </si>
  <si>
    <t>4221 -</t>
  </si>
  <si>
    <t>Investiční přijaté transfery od obcí</t>
  </si>
  <si>
    <t>4170</t>
  </si>
  <si>
    <t>4222 -</t>
  </si>
  <si>
    <t>Investiční přijaté transfery od krajů</t>
  </si>
  <si>
    <t>4180</t>
  </si>
  <si>
    <t>4223 -</t>
  </si>
  <si>
    <t>Investiční přijaté transfery od regionálních rad</t>
  </si>
  <si>
    <t>4181</t>
  </si>
  <si>
    <t>4229 -</t>
  </si>
  <si>
    <t>Ostatní investiční přijaté transfery od rozpočtů územní úrovně</t>
  </si>
  <si>
    <t>4190</t>
  </si>
  <si>
    <t>ZJ 024 -</t>
  </si>
  <si>
    <t>Transfery přijaté z území jiného okresu</t>
  </si>
  <si>
    <t>4191</t>
  </si>
  <si>
    <t>ZJ 025 -</t>
  </si>
  <si>
    <t>Splátky půjčených prostředků přijatých z území jiného okresu</t>
  </si>
  <si>
    <t>4192</t>
  </si>
  <si>
    <t>ZJ 028 -</t>
  </si>
  <si>
    <t>Transfery přijaté z území jiného kraje</t>
  </si>
  <si>
    <t>4193</t>
  </si>
  <si>
    <t>ZJ 029 -</t>
  </si>
  <si>
    <t>Splátky půjčených prostředků přijatých z území jiného kraje</t>
  </si>
  <si>
    <t>4194</t>
  </si>
  <si>
    <t>PŘÍJMY CELKEM PO KONSOLIDACI</t>
  </si>
  <si>
    <t>4200</t>
  </si>
  <si>
    <t xml:space="preserve">46,00 </t>
  </si>
  <si>
    <t xml:space="preserve">46,27 </t>
  </si>
  <si>
    <t>TŘÍDA 5 - BĚŽNÉ VÝDAJE</t>
  </si>
  <si>
    <t>4210</t>
  </si>
  <si>
    <t xml:space="preserve">67,57 </t>
  </si>
  <si>
    <t xml:space="preserve">68,05 </t>
  </si>
  <si>
    <t>TŘÍDA 6 - KAPITÁLOVÉ VÝDAJE</t>
  </si>
  <si>
    <t>4220</t>
  </si>
  <si>
    <t xml:space="preserve">42,54 </t>
  </si>
  <si>
    <t xml:space="preserve">33,65 </t>
  </si>
  <si>
    <t>VÝDAJE CELKEM</t>
  </si>
  <si>
    <t>4240</t>
  </si>
  <si>
    <t>KONSOLIDACE VÝDAJŮ</t>
  </si>
  <si>
    <t>4250</t>
  </si>
  <si>
    <t>5321 -</t>
  </si>
  <si>
    <t>Neinvestiční transfery obcím</t>
  </si>
  <si>
    <t>4260</t>
  </si>
  <si>
    <t>5323 -</t>
  </si>
  <si>
    <t>Neinvestiční transfery krajům</t>
  </si>
  <si>
    <t>4270</t>
  </si>
  <si>
    <t>5325 -</t>
  </si>
  <si>
    <t>Neinvestiční transfery regionálním radám</t>
  </si>
  <si>
    <t>4271</t>
  </si>
  <si>
    <t>5329 -</t>
  </si>
  <si>
    <t>Ostatní neinvestiční transfery veřejným rozpočtům územní úrovně</t>
  </si>
  <si>
    <t>4280</t>
  </si>
  <si>
    <t>5342 -</t>
  </si>
  <si>
    <t>Převody FKSP a sociál.fondu obcí a krajů</t>
  </si>
  <si>
    <t>4281</t>
  </si>
  <si>
    <t>5344 -</t>
  </si>
  <si>
    <t>Převody vlastním rezervním fondům územních rozpočtů</t>
  </si>
  <si>
    <t>4290</t>
  </si>
  <si>
    <t>5345 -</t>
  </si>
  <si>
    <t>4300</t>
  </si>
  <si>
    <t>5347 -</t>
  </si>
  <si>
    <t>Převody mezi statutárními městy (hl.m.Prahou)a jejich městskými obvody nebo částmi - výdaje</t>
  </si>
  <si>
    <t>4305</t>
  </si>
  <si>
    <t>5348 -</t>
  </si>
  <si>
    <t>Převody do vlastní pokladny</t>
  </si>
  <si>
    <t>4306</t>
  </si>
  <si>
    <t>5349 -</t>
  </si>
  <si>
    <t>Ostatní převody vlastním fondům</t>
  </si>
  <si>
    <t>4310</t>
  </si>
  <si>
    <t>5366 -</t>
  </si>
  <si>
    <t>Výdaje z finančního vypořádání minulých let mezi krajem a obcemi</t>
  </si>
  <si>
    <t>4321</t>
  </si>
  <si>
    <t>5367 -</t>
  </si>
  <si>
    <t>Výdaje z finančního vypořádání minulých let mezi obcemi</t>
  </si>
  <si>
    <t>4322</t>
  </si>
  <si>
    <t>5368 -</t>
  </si>
  <si>
    <t>Výdaje z finančního vypořádání minulých let mezi regionální radou a kraji, obcemi a DSO</t>
  </si>
  <si>
    <t>4323</t>
  </si>
  <si>
    <t>5641 -</t>
  </si>
  <si>
    <t>Neinvestiční půjčené prostředky obcím</t>
  </si>
  <si>
    <t>4330</t>
  </si>
  <si>
    <t>5642 -</t>
  </si>
  <si>
    <t>Neinvestiční půjčené prostředky krajům</t>
  </si>
  <si>
    <t>4340</t>
  </si>
  <si>
    <t>5643 -</t>
  </si>
  <si>
    <t>Neinvestiční půjčené prostředky regionálním radám</t>
  </si>
  <si>
    <t>4341</t>
  </si>
  <si>
    <t>5649 -</t>
  </si>
  <si>
    <t>Ostatní neinvestiční půjčené prostředky veřejným rozpočtům územní úrovně</t>
  </si>
  <si>
    <t>4350</t>
  </si>
  <si>
    <t>6341 -</t>
  </si>
  <si>
    <t>Investiční transfery obcím</t>
  </si>
  <si>
    <t>4360</t>
  </si>
  <si>
    <t>6342 -</t>
  </si>
  <si>
    <t>Investiční transfery krajům</t>
  </si>
  <si>
    <t>4370</t>
  </si>
  <si>
    <t>6345 -</t>
  </si>
  <si>
    <t>Investiční transfery regionálním radám</t>
  </si>
  <si>
    <t>4371</t>
  </si>
  <si>
    <t>6349 -</t>
  </si>
  <si>
    <t>Ostatní investiční transfery veřejným rozpočtům územní úrovně</t>
  </si>
  <si>
    <t>4380</t>
  </si>
  <si>
    <t>6441 -</t>
  </si>
  <si>
    <t>Investiční půjčené prostředky obcím</t>
  </si>
  <si>
    <t>4400</t>
  </si>
  <si>
    <t>6442 -</t>
  </si>
  <si>
    <t>Investiční půjčené prostředky krajům</t>
  </si>
  <si>
    <t>4410</t>
  </si>
  <si>
    <t>6443 -</t>
  </si>
  <si>
    <t>Investiční půjčené prostředky regionálním radám</t>
  </si>
  <si>
    <t>4411</t>
  </si>
  <si>
    <t>6449 -</t>
  </si>
  <si>
    <t>Ostatní investiční půjčené prostředky veřejným rozpočtům územní úrovně</t>
  </si>
  <si>
    <t>4420</t>
  </si>
  <si>
    <t>ZJ 026 -</t>
  </si>
  <si>
    <t>Transfery poskytnuté na území jiného okresu</t>
  </si>
  <si>
    <t>4421</t>
  </si>
  <si>
    <t>ZJ 027 -</t>
  </si>
  <si>
    <t>Půjčené prostř. poskytnuté na území jiného okresu</t>
  </si>
  <si>
    <t>4422</t>
  </si>
  <si>
    <t>ZJ 035 -</t>
  </si>
  <si>
    <t>Transfery poskytnuté na území jiného kraje</t>
  </si>
  <si>
    <t>4423</t>
  </si>
  <si>
    <t>ZJ 036 -</t>
  </si>
  <si>
    <t>Půjčené prostř. poskytnuté na území jiného kraje</t>
  </si>
  <si>
    <t>4424</t>
  </si>
  <si>
    <t>VÝDAJE CELKEM PO KONSOLIDACI</t>
  </si>
  <si>
    <t>4430</t>
  </si>
  <si>
    <t xml:space="preserve">49,79 </t>
  </si>
  <si>
    <t xml:space="preserve">43,65 </t>
  </si>
  <si>
    <t>SALDO PŘÍJMŮ A VÝDAJŮ PO KONSOLIDACI</t>
  </si>
  <si>
    <t>4440</t>
  </si>
  <si>
    <t>TŘÍDA 8 - FINANCOVÁNÍ</t>
  </si>
  <si>
    <t>4450</t>
  </si>
  <si>
    <t>KONSOLIDACE FINANCOVÁNÍ</t>
  </si>
  <si>
    <t>4460</t>
  </si>
  <si>
    <t>FINANCOVÁNÍ CELKEM PO KONSOLIDACI</t>
  </si>
  <si>
    <t>4470</t>
  </si>
  <si>
    <t>Poznámka: "*" - položky takto označené vstupují v této variantě výkazu do konsolidace</t>
  </si>
  <si>
    <t>VI. STAVY A ZMĚNY STAVŮ NA BANKOVNÍCH ÚČTECH A V POKLADNĚ</t>
  </si>
  <si>
    <t>Název bankovního účtu</t>
  </si>
  <si>
    <t>Počáteční stav k 1. 1.</t>
  </si>
  <si>
    <t>Stav ke konci vykazovaného období</t>
  </si>
  <si>
    <t>Změna stavu bankovních účtů</t>
  </si>
  <si>
    <t>61</t>
  </si>
  <si>
    <t>62</t>
  </si>
  <si>
    <t>63</t>
  </si>
  <si>
    <t>Základní běžný účet ÚSC</t>
  </si>
  <si>
    <t>6010</t>
  </si>
  <si>
    <t>Běžné účty fondů ÚSC</t>
  </si>
  <si>
    <t>6020</t>
  </si>
  <si>
    <t>Běžné účty celkem</t>
  </si>
  <si>
    <t>6030</t>
  </si>
  <si>
    <t>Pokladna</t>
  </si>
  <si>
    <t>6040</t>
  </si>
  <si>
    <t>VII. VYBRANÉ ZÁZNAMOVÉ JEDNOTKY</t>
  </si>
  <si>
    <t>71</t>
  </si>
  <si>
    <t>72</t>
  </si>
  <si>
    <t>73</t>
  </si>
  <si>
    <t>7090</t>
  </si>
  <si>
    <t>7092</t>
  </si>
  <si>
    <t>7100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</si>
  <si>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</si>
  <si>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</si>
  <si>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</si>
  <si>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</si>
  <si>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</si>
  <si>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</si>
  <si>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</si>
  <si>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</si>
  <si>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</si>
  <si>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7192</t>
  </si>
  <si>
    <t>7200</t>
  </si>
  <si>
    <t>7210</t>
  </si>
  <si>
    <t>Půjčené prostředky poskytnuté na územní jiného okresu</t>
  </si>
  <si>
    <t>7220</t>
  </si>
  <si>
    <t>7230</t>
  </si>
  <si>
    <t>7240</t>
  </si>
  <si>
    <t>7250</t>
  </si>
  <si>
    <t>7260</t>
  </si>
  <si>
    <t>7290</t>
  </si>
  <si>
    <t>7291</t>
  </si>
  <si>
    <t>7292</t>
  </si>
  <si>
    <t>7300</t>
  </si>
  <si>
    <t>7310</t>
  </si>
  <si>
    <t>7320</t>
  </si>
  <si>
    <t>7330</t>
  </si>
  <si>
    <t>7340</t>
  </si>
  <si>
    <t>7350</t>
  </si>
  <si>
    <t>7360</t>
  </si>
  <si>
    <t>7370</t>
  </si>
  <si>
    <t>7380</t>
  </si>
  <si>
    <t>7390</t>
  </si>
  <si>
    <t>7400</t>
  </si>
  <si>
    <t>7410</t>
  </si>
  <si>
    <t>7420</t>
  </si>
  <si>
    <t>7430</t>
  </si>
  <si>
    <t>7431</t>
  </si>
  <si>
    <t>7432</t>
  </si>
  <si>
    <t>7440</t>
  </si>
  <si>
    <t>7450</t>
  </si>
  <si>
    <t>7460</t>
  </si>
  <si>
    <t>Půjčené prostředky poskytnuté na území jiného kraje</t>
  </si>
  <si>
    <t>7470</t>
  </si>
  <si>
    <t>7480</t>
  </si>
  <si>
    <t>7490</t>
  </si>
  <si>
    <t>Ostatní neinvestiční půjčené prostředky veřejným rozpočtů územní úrovně</t>
  </si>
  <si>
    <t>7500</t>
  </si>
  <si>
    <t>7510</t>
  </si>
  <si>
    <t>7520</t>
  </si>
  <si>
    <t>7530</t>
  </si>
  <si>
    <t>IX. Přijaté transfery a půjčky ze státního rozpočtu, státních fondů a regionálních rad</t>
  </si>
  <si>
    <t>Účelový znak</t>
  </si>
  <si>
    <t>93</t>
  </si>
  <si>
    <t>98008</t>
  </si>
  <si>
    <t>98187</t>
  </si>
  <si>
    <t>Volby</t>
  </si>
  <si>
    <t>C e l k e m</t>
  </si>
  <si>
    <t>X. Transfery a půjčky poskytnuté regionálními radami územně samosprávným celkům, regionálním radám a dobrovolným svazkům obcí</t>
  </si>
  <si>
    <t>Kód územn. jednotky</t>
  </si>
  <si>
    <t>c</t>
  </si>
  <si>
    <t>103</t>
  </si>
  <si>
    <t>*****  tato část výkazu nemá data  *****</t>
  </si>
  <si>
    <t>XI. Příjmy ze zahraničních zdrojů a související příjmy v členění podle jednotlivých nástrojů a prostorových jednotek</t>
  </si>
  <si>
    <t>Nástroj</t>
  </si>
  <si>
    <t>Prostorová jednotka</t>
  </si>
  <si>
    <t>d</t>
  </si>
  <si>
    <t>XII. Výdaje spolufinancované ze zahraničních zdrojů a související výdaje v členění podle jednotlivých nástrojů a prostorových jednotek</t>
  </si>
  <si>
    <t>Odesláno dne:</t>
  </si>
  <si>
    <t>Razítko:</t>
  </si>
  <si>
    <t>Podpis vedoucího účetní jednotky:</t>
  </si>
  <si>
    <t>Odpovídající za údaje</t>
  </si>
  <si>
    <t>Došlo dne:</t>
  </si>
  <si>
    <t>o rozpočtu:</t>
  </si>
  <si>
    <t>tel.:</t>
  </si>
  <si>
    <t>o skutečnosti:</t>
  </si>
  <si>
    <t>29.11.2018 20h44m54s</t>
  </si>
  <si>
    <t>Zpracováno systémem  UCR® GORDIC® spol. s  r. o.</t>
  </si>
  <si>
    <t>strana  /</t>
  </si>
  <si>
    <t>leden až říjen</t>
  </si>
  <si>
    <t>NÁVRH</t>
  </si>
  <si>
    <t>ROK 2019</t>
  </si>
  <si>
    <t>tohle je VOS, už nebude</t>
  </si>
  <si>
    <t>Poznámka</t>
  </si>
  <si>
    <t>Splácení úvěru</t>
  </si>
  <si>
    <t>příjmy</t>
  </si>
  <si>
    <t>výdaje</t>
  </si>
  <si>
    <t>rozdíl</t>
  </si>
  <si>
    <t>daň za obec</t>
  </si>
  <si>
    <t>volby</t>
  </si>
  <si>
    <t>zákl.dotace od KÚ-mělo by přijít do datovky, kolik přesně dají</t>
  </si>
  <si>
    <t>převody mezi účtu a pokladnou</t>
  </si>
  <si>
    <t>převody mezi účty a pokladnou</t>
  </si>
  <si>
    <t>zastupitelé</t>
  </si>
  <si>
    <t>zdravotní zastupitelé</t>
  </si>
  <si>
    <t>mzdy HPP</t>
  </si>
  <si>
    <t>mzdy DPP</t>
  </si>
  <si>
    <t>soc HPP</t>
  </si>
  <si>
    <t>zdrav HPP</t>
  </si>
  <si>
    <t>úroky z úvěru</t>
  </si>
  <si>
    <t>splátka úvěru</t>
  </si>
  <si>
    <t>sportovní hřiště</t>
  </si>
  <si>
    <t>Hnyk, Chalupník a Holman</t>
  </si>
  <si>
    <t>JZD pachtovné</t>
  </si>
  <si>
    <t>T Mobile 70, Mušina 29, O2 24, Čajovna 24</t>
  </si>
  <si>
    <t>hroby</t>
  </si>
  <si>
    <t>prodej popelnice</t>
  </si>
  <si>
    <t>projekt Přibyl</t>
  </si>
  <si>
    <t>Raisová pozemek</t>
  </si>
  <si>
    <t>chodníky, silnice</t>
  </si>
  <si>
    <t>akce výstavba u Vodojemu</t>
  </si>
  <si>
    <t>vzorky vody</t>
  </si>
  <si>
    <t>oprava Řeheč kanalizace a vpusť</t>
  </si>
  <si>
    <t>Řeheč zvonička</t>
  </si>
  <si>
    <t>projekt kostel</t>
  </si>
  <si>
    <t>setkání seniorů</t>
  </si>
  <si>
    <t>poukázky výročí a dary</t>
  </si>
  <si>
    <t>revize</t>
  </si>
  <si>
    <t>sportovní nářadí</t>
  </si>
  <si>
    <t>větší investice herní prvek</t>
  </si>
  <si>
    <t>děti na dílničky</t>
  </si>
  <si>
    <t>Vosa a další akce pro deti</t>
  </si>
  <si>
    <t>veřejné osvětlení</t>
  </si>
  <si>
    <t>kabely</t>
  </si>
  <si>
    <t>nové osvětlení</t>
  </si>
  <si>
    <t>kontejner</t>
  </si>
  <si>
    <t>vývoz odpadu</t>
  </si>
  <si>
    <t>projekt Envicons</t>
  </si>
  <si>
    <t>nákup stromků</t>
  </si>
  <si>
    <t>tiskárny telefony</t>
  </si>
  <si>
    <t>právníci</t>
  </si>
  <si>
    <t>účetní, nákupy úřad</t>
  </si>
  <si>
    <t>školka, úřad</t>
  </si>
  <si>
    <t>správní poplatky</t>
  </si>
  <si>
    <t>investice obecní úřad</t>
  </si>
  <si>
    <t>pojištění úřadu (duplicitní )</t>
  </si>
  <si>
    <t>vratky volby</t>
  </si>
  <si>
    <t>z toho:</t>
  </si>
  <si>
    <t>TŘÍDA 5 - BĚŽNÉ  VÝDAJE</t>
  </si>
  <si>
    <t>Financování</t>
  </si>
  <si>
    <t>Částka</t>
  </si>
  <si>
    <t>Změna stavu krátkod.prostředků na bank.účtech</t>
  </si>
  <si>
    <t xml:space="preserve">Uhrazené splátky dlouhod. přijatých půjček </t>
  </si>
  <si>
    <t>Financování celkem</t>
  </si>
  <si>
    <t>Příjmy</t>
  </si>
  <si>
    <t>Výdaje</t>
  </si>
  <si>
    <t>Návrh rozpočtu obce Úlibice, IČ: 00578631 na rok 2019</t>
  </si>
  <si>
    <t>V Úlibicích 9.12.2018</t>
  </si>
  <si>
    <t>Rozpočet je navržen jako přebytkový.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</si>
</sst>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sz val="7.05"/>
      <name val="Arial Black"/>
    </font>
    <font>
      <b/>
      <u/>
      <sz val="12.5"/>
      <color rgb="FF000080"/>
      <name val="Arial"/>
      <family val="2"/>
    </font>
    <font>
      <i/>
      <sz val="8.9499999999999993"/>
      <name val="Arial"/>
      <family val="2"/>
    </font>
    <font>
      <b/>
      <sz val="10.65"/>
      <color rgb="FF000080"/>
      <name val="Arial"/>
      <family val="2"/>
    </font>
    <font>
      <b/>
      <i/>
      <sz val="8.9499999999999993"/>
      <name val="Arial"/>
      <family val="2"/>
    </font>
    <font>
      <sz val="8.9499999999999993"/>
      <color rgb="FFFF0000"/>
      <name val="Arial"/>
      <family val="2"/>
    </font>
    <font>
      <i/>
      <sz val="8.9499999999999993"/>
      <color rgb="FFFF0000"/>
      <name val="Arial"/>
      <family val="2"/>
    </font>
    <font>
      <b/>
      <sz val="8.9499999999999993"/>
      <color rgb="FFFF0000"/>
      <name val="Arial"/>
      <family val="2"/>
    </font>
    <font>
      <b/>
      <i/>
      <sz val="8.9499999999999993"/>
      <color rgb="FFFF0000"/>
      <name val="Arial"/>
      <family val="2"/>
    </font>
    <font>
      <b/>
      <sz val="7.05"/>
      <name val="Arial"/>
      <family val="2"/>
    </font>
    <font>
      <b/>
      <sz val="8.9499999999999993"/>
      <color rgb="FF000080"/>
      <name val="Arial"/>
      <family val="2"/>
    </font>
    <font>
      <sz val="12.5"/>
      <name val="Arial"/>
      <family val="2"/>
    </font>
    <font>
      <b/>
      <sz val="8.9499999999999993"/>
      <name val="Times New Roman"/>
      <family val="1"/>
      <charset val="238"/>
    </font>
    <font>
      <b/>
      <i/>
      <sz val="7.05"/>
      <name val="Arial"/>
      <family val="2"/>
      <charset val="238"/>
    </font>
    <font>
      <b/>
      <sz val="7.05"/>
      <name val="Arial"/>
      <family val="2"/>
      <charset val="238"/>
    </font>
    <font>
      <b/>
      <sz val="8.9499999999999993"/>
      <name val="Arial"/>
      <family val="2"/>
      <charset val="238"/>
    </font>
    <font>
      <b/>
      <u/>
      <sz val="12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.9499999999999993"/>
      <color theme="4"/>
      <name val="Arial"/>
      <family val="2"/>
    </font>
    <font>
      <b/>
      <sz val="8.9499999999999993"/>
      <color theme="4"/>
      <name val="Arial"/>
      <family val="2"/>
    </font>
    <font>
      <b/>
      <sz val="8.9499999999999993"/>
      <color theme="4"/>
      <name val="Arial"/>
      <family val="2"/>
      <charset val="238"/>
    </font>
    <font>
      <sz val="11"/>
      <color theme="4"/>
      <name val="Calibri"/>
      <family val="2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3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9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left"/>
    </xf>
    <xf numFmtId="4" fontId="10" fillId="0" borderId="0" xfId="0" applyNumberFormat="1" applyFont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left"/>
    </xf>
    <xf numFmtId="4" fontId="6" fillId="0" borderId="0" xfId="0" applyNumberFormat="1" applyFont="1" applyAlignment="1"/>
    <xf numFmtId="4" fontId="6" fillId="3" borderId="1" xfId="0" applyNumberFormat="1" applyFont="1" applyFill="1" applyBorder="1" applyAlignment="1"/>
    <xf numFmtId="4" fontId="4" fillId="2" borderId="3" xfId="0" applyNumberFormat="1" applyFont="1" applyFill="1" applyBorder="1" applyAlignment="1"/>
    <xf numFmtId="4" fontId="0" fillId="0" borderId="0" xfId="0" applyNumberFormat="1"/>
    <xf numFmtId="4" fontId="21" fillId="4" borderId="2" xfId="0" applyNumberFormat="1" applyFont="1" applyFill="1" applyBorder="1" applyAlignment="1">
      <alignment horizontal="left"/>
    </xf>
    <xf numFmtId="4" fontId="22" fillId="4" borderId="2" xfId="0" applyNumberFormat="1" applyFont="1" applyFill="1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4" fontId="23" fillId="4" borderId="0" xfId="0" applyNumberFormat="1" applyFont="1" applyFill="1" applyAlignment="1">
      <alignment horizontal="left"/>
    </xf>
    <xf numFmtId="4" fontId="24" fillId="4" borderId="0" xfId="0" applyNumberFormat="1" applyFont="1" applyFill="1" applyAlignment="1"/>
    <xf numFmtId="4" fontId="24" fillId="4" borderId="1" xfId="0" applyNumberFormat="1" applyFont="1" applyFill="1" applyBorder="1" applyAlignment="1"/>
    <xf numFmtId="4" fontId="24" fillId="4" borderId="3" xfId="0" applyNumberFormat="1" applyFont="1" applyFill="1" applyBorder="1" applyAlignment="1"/>
    <xf numFmtId="4" fontId="25" fillId="4" borderId="0" xfId="0" applyNumberFormat="1" applyFont="1" applyFill="1" applyAlignment="1">
      <alignment horizontal="left"/>
    </xf>
    <xf numFmtId="4" fontId="26" fillId="4" borderId="0" xfId="0" applyNumberFormat="1" applyFont="1" applyFill="1"/>
    <xf numFmtId="0" fontId="12" fillId="2" borderId="0" xfId="0" applyFont="1" applyFill="1" applyBorder="1" applyAlignment="1">
      <alignment horizontal="left"/>
    </xf>
    <xf numFmtId="4" fontId="4" fillId="2" borderId="0" xfId="0" applyNumberFormat="1" applyFont="1" applyFill="1" applyBorder="1" applyAlignment="1"/>
    <xf numFmtId="4" fontId="24" fillId="4" borderId="0" xfId="0" applyNumberFormat="1" applyFont="1" applyFill="1" applyBorder="1" applyAlignment="1"/>
    <xf numFmtId="0" fontId="13" fillId="2" borderId="0" xfId="0" applyFont="1" applyFill="1" applyBorder="1" applyAlignment="1">
      <alignment horizontal="right"/>
    </xf>
    <xf numFmtId="4" fontId="25" fillId="0" borderId="0" xfId="0" applyNumberFormat="1" applyFont="1" applyFill="1" applyAlignment="1">
      <alignment horizontal="left"/>
    </xf>
    <xf numFmtId="4" fontId="24" fillId="0" borderId="0" xfId="0" applyNumberFormat="1" applyFont="1" applyFill="1" applyAlignment="1"/>
    <xf numFmtId="4" fontId="24" fillId="0" borderId="1" xfId="0" applyNumberFormat="1" applyFont="1" applyFill="1" applyBorder="1" applyAlignment="1"/>
    <xf numFmtId="4" fontId="24" fillId="0" borderId="3" xfId="0" applyNumberFormat="1" applyFont="1" applyFill="1" applyBorder="1" applyAlignment="1"/>
    <xf numFmtId="4" fontId="26" fillId="0" borderId="0" xfId="0" applyNumberFormat="1" applyFont="1" applyFill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" fontId="29" fillId="0" borderId="0" xfId="0" applyNumberFormat="1" applyFont="1" applyFill="1" applyAlignment="1"/>
    <xf numFmtId="0" fontId="30" fillId="0" borderId="0" xfId="0" applyFont="1"/>
    <xf numFmtId="0" fontId="32" fillId="0" borderId="0" xfId="1" applyFont="1"/>
    <xf numFmtId="4" fontId="32" fillId="0" borderId="0" xfId="1" applyNumberFormat="1" applyFont="1"/>
    <xf numFmtId="0" fontId="31" fillId="0" borderId="0" xfId="1" applyFont="1"/>
    <xf numFmtId="4" fontId="31" fillId="0" borderId="0" xfId="1" applyNumberFormat="1" applyFont="1"/>
    <xf numFmtId="0" fontId="33" fillId="0" borderId="0" xfId="1" applyFont="1"/>
    <xf numFmtId="4" fontId="33" fillId="0" borderId="0" xfId="1" applyNumberFormat="1" applyFont="1"/>
    <xf numFmtId="0" fontId="34" fillId="0" borderId="0" xfId="0" applyFont="1"/>
    <xf numFmtId="0" fontId="35" fillId="0" borderId="0" xfId="1" applyFont="1"/>
    <xf numFmtId="4" fontId="35" fillId="0" borderId="0" xfId="1" applyNumberFormat="1" applyFont="1"/>
    <xf numFmtId="0" fontId="31" fillId="0" borderId="0" xfId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6" fillId="2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6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</cellXfs>
  <cellStyles count="2">
    <cellStyle name="Normální" xfId="0" builtinId="0"/>
    <cellStyle name="Normální 2" xfId="1" xr:uid="{C1B884A7-E5D5-4E24-8024-F30E856E1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4</xdr:row>
      <xdr:rowOff>25400</xdr:rowOff>
    </xdr:from>
    <xdr:ext cx="899795" cy="899795"/>
    <xdr:pic>
      <xdr:nvPicPr>
        <xdr:cNvPr id="2" name="img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DFA7-E491-4BDF-A530-8D2DF812B0C3}">
  <dimension ref="A1:D153"/>
  <sheetViews>
    <sheetView tabSelected="1" workbookViewId="0">
      <selection activeCell="B67" sqref="B67"/>
    </sheetView>
  </sheetViews>
  <sheetFormatPr defaultRowHeight="15" x14ac:dyDescent="0.25"/>
  <cols>
    <col min="1" max="1" width="12.5703125" customWidth="1"/>
    <col min="2" max="2" width="9.85546875" customWidth="1"/>
    <col min="3" max="3" width="60.140625" bestFit="1" customWidth="1"/>
    <col min="4" max="4" width="21.42578125" style="90" customWidth="1"/>
  </cols>
  <sheetData>
    <row r="1" spans="1:4" ht="18" x14ac:dyDescent="0.25">
      <c r="A1" s="104" t="s">
        <v>753</v>
      </c>
      <c r="B1" s="104"/>
      <c r="C1" s="104"/>
      <c r="D1" s="104"/>
    </row>
    <row r="2" spans="1:4" s="101" customFormat="1" ht="17.25" x14ac:dyDescent="0.3">
      <c r="A2" s="99"/>
      <c r="B2" s="99"/>
      <c r="C2" s="99"/>
      <c r="D2" s="100"/>
    </row>
    <row r="3" spans="1:4" s="101" customFormat="1" ht="17.25" x14ac:dyDescent="0.3">
      <c r="A3" s="102" t="s">
        <v>746</v>
      </c>
      <c r="B3" s="102"/>
      <c r="C3" s="102"/>
      <c r="D3" s="103"/>
    </row>
    <row r="4" spans="1:4" s="101" customFormat="1" ht="17.25" x14ac:dyDescent="0.3">
      <c r="A4" s="102"/>
      <c r="B4" s="102"/>
      <c r="C4" s="102"/>
      <c r="D4" s="103"/>
    </row>
    <row r="5" spans="1:4" s="101" customFormat="1" ht="17.25" x14ac:dyDescent="0.3">
      <c r="A5" s="102" t="s">
        <v>17</v>
      </c>
      <c r="B5" s="102" t="s">
        <v>18</v>
      </c>
      <c r="C5" s="102" t="s">
        <v>19</v>
      </c>
      <c r="D5" s="103" t="s">
        <v>747</v>
      </c>
    </row>
    <row r="6" spans="1:4" s="101" customFormat="1" ht="17.25" x14ac:dyDescent="0.3">
      <c r="A6" s="99"/>
      <c r="B6" s="99">
        <v>8115</v>
      </c>
      <c r="C6" s="99" t="s">
        <v>748</v>
      </c>
      <c r="D6" s="100">
        <f>D8+D7</f>
        <v>1471650</v>
      </c>
    </row>
    <row r="7" spans="1:4" s="101" customFormat="1" ht="17.25" x14ac:dyDescent="0.3">
      <c r="A7" s="99"/>
      <c r="B7" s="99">
        <v>8124</v>
      </c>
      <c r="C7" s="99" t="s">
        <v>749</v>
      </c>
      <c r="D7" s="100">
        <v>-506400</v>
      </c>
    </row>
    <row r="8" spans="1:4" s="101" customFormat="1" ht="17.25" x14ac:dyDescent="0.3">
      <c r="A8" s="99"/>
      <c r="B8" s="99"/>
      <c r="C8" s="99" t="s">
        <v>750</v>
      </c>
      <c r="D8" s="100">
        <f>D11+D12</f>
        <v>1978050</v>
      </c>
    </row>
    <row r="9" spans="1:4" s="101" customFormat="1" ht="17.25" x14ac:dyDescent="0.3">
      <c r="A9" s="99"/>
      <c r="B9" s="99"/>
      <c r="C9" s="99"/>
      <c r="D9" s="100"/>
    </row>
    <row r="10" spans="1:4" s="101" customFormat="1" ht="17.25" x14ac:dyDescent="0.3">
      <c r="A10" s="99"/>
      <c r="B10" s="99"/>
      <c r="C10" s="99"/>
      <c r="D10" s="100"/>
    </row>
    <row r="11" spans="1:4" s="101" customFormat="1" ht="17.25" x14ac:dyDescent="0.3">
      <c r="A11" s="99"/>
      <c r="B11" s="99"/>
      <c r="C11" s="99" t="s">
        <v>751</v>
      </c>
      <c r="D11" s="100">
        <f>'Rozpočet příjmy 2019'!D32</f>
        <v>9922550</v>
      </c>
    </row>
    <row r="12" spans="1:4" s="101" customFormat="1" ht="17.25" x14ac:dyDescent="0.3">
      <c r="A12" s="99"/>
      <c r="B12" s="99"/>
      <c r="C12" s="99" t="s">
        <v>752</v>
      </c>
      <c r="D12" s="100">
        <f>-'Rozpočet Výdaje 2019'!D91</f>
        <v>-7944500</v>
      </c>
    </row>
    <row r="13" spans="1:4" s="101" customFormat="1" ht="17.25" x14ac:dyDescent="0.3">
      <c r="A13" s="99"/>
      <c r="B13" s="99"/>
      <c r="C13" s="99" t="s">
        <v>746</v>
      </c>
      <c r="D13" s="100">
        <f>-D11-D12</f>
        <v>-1978050</v>
      </c>
    </row>
    <row r="14" spans="1:4" s="101" customFormat="1" ht="17.25" x14ac:dyDescent="0.3">
      <c r="A14" s="99"/>
      <c r="B14" s="99"/>
      <c r="C14" s="99"/>
      <c r="D14" s="100"/>
    </row>
    <row r="15" spans="1:4" s="101" customFormat="1" ht="17.25" x14ac:dyDescent="0.3">
      <c r="A15" s="99"/>
      <c r="B15" s="99"/>
      <c r="C15" s="99"/>
      <c r="D15" s="100"/>
    </row>
    <row r="16" spans="1:4" s="101" customFormat="1" ht="17.25" x14ac:dyDescent="0.3">
      <c r="A16" s="99" t="s">
        <v>755</v>
      </c>
      <c r="B16" s="99"/>
      <c r="C16" s="99"/>
      <c r="D16" s="100"/>
    </row>
    <row r="17" spans="1:4" s="101" customFormat="1" ht="17.25" x14ac:dyDescent="0.3">
      <c r="A17" s="99"/>
      <c r="B17" s="99"/>
      <c r="C17" s="99"/>
      <c r="D17" s="100"/>
    </row>
    <row r="18" spans="1:4" s="101" customFormat="1" ht="17.25" x14ac:dyDescent="0.3">
      <c r="A18" s="99"/>
      <c r="B18" s="99"/>
      <c r="C18" s="99"/>
      <c r="D18" s="100"/>
    </row>
    <row r="19" spans="1:4" s="101" customFormat="1" ht="17.25" x14ac:dyDescent="0.3">
      <c r="A19" s="99" t="s">
        <v>754</v>
      </c>
      <c r="B19" s="99"/>
      <c r="C19" s="99"/>
      <c r="D19" s="100"/>
    </row>
    <row r="20" spans="1:4" ht="18" x14ac:dyDescent="0.25">
      <c r="A20" s="95"/>
      <c r="B20" s="95"/>
      <c r="C20" s="95"/>
      <c r="D20" s="96"/>
    </row>
    <row r="21" spans="1:4" ht="18" x14ac:dyDescent="0.25">
      <c r="A21" s="95"/>
      <c r="B21" s="95"/>
      <c r="C21" s="95"/>
      <c r="D21" s="96"/>
    </row>
    <row r="22" spans="1:4" ht="16.5" x14ac:dyDescent="0.25">
      <c r="A22" s="15" t="s">
        <v>16</v>
      </c>
      <c r="B22" s="15"/>
      <c r="C22" s="15"/>
      <c r="D22" s="86"/>
    </row>
    <row r="23" spans="1:4" x14ac:dyDescent="0.25">
      <c r="A23" s="16" t="s">
        <v>17</v>
      </c>
      <c r="B23" s="16" t="s">
        <v>18</v>
      </c>
      <c r="C23" s="16" t="s">
        <v>19</v>
      </c>
      <c r="D23" s="16" t="s">
        <v>747</v>
      </c>
    </row>
    <row r="24" spans="1:4" x14ac:dyDescent="0.25">
      <c r="A24" s="6" t="s">
        <v>30</v>
      </c>
      <c r="B24" s="4" t="s">
        <v>31</v>
      </c>
      <c r="C24" s="6" t="s">
        <v>32</v>
      </c>
      <c r="D24" s="87">
        <v>760000</v>
      </c>
    </row>
    <row r="25" spans="1:4" x14ac:dyDescent="0.25">
      <c r="A25" s="6" t="s">
        <v>30</v>
      </c>
      <c r="B25" s="4" t="s">
        <v>34</v>
      </c>
      <c r="C25" s="6" t="s">
        <v>35</v>
      </c>
      <c r="D25" s="87">
        <v>15000</v>
      </c>
    </row>
    <row r="26" spans="1:4" x14ac:dyDescent="0.25">
      <c r="A26" s="6" t="s">
        <v>30</v>
      </c>
      <c r="B26" s="4" t="s">
        <v>37</v>
      </c>
      <c r="C26" s="6" t="s">
        <v>38</v>
      </c>
      <c r="D26" s="87">
        <v>75000</v>
      </c>
    </row>
    <row r="27" spans="1:4" x14ac:dyDescent="0.25">
      <c r="A27" s="6" t="s">
        <v>30</v>
      </c>
      <c r="B27" s="4" t="s">
        <v>40</v>
      </c>
      <c r="C27" s="6" t="s">
        <v>41</v>
      </c>
      <c r="D27" s="87">
        <v>700000</v>
      </c>
    </row>
    <row r="28" spans="1:4" x14ac:dyDescent="0.25">
      <c r="A28" s="6" t="s">
        <v>30</v>
      </c>
      <c r="B28" s="4" t="s">
        <v>43</v>
      </c>
      <c r="C28" s="6" t="s">
        <v>44</v>
      </c>
      <c r="D28" s="87">
        <v>120000</v>
      </c>
    </row>
    <row r="29" spans="1:4" x14ac:dyDescent="0.25">
      <c r="A29" s="6" t="s">
        <v>30</v>
      </c>
      <c r="B29" s="4" t="s">
        <v>47</v>
      </c>
      <c r="C29" s="6" t="s">
        <v>48</v>
      </c>
      <c r="D29" s="87">
        <v>1600000</v>
      </c>
    </row>
    <row r="30" spans="1:4" x14ac:dyDescent="0.25">
      <c r="A30" s="6" t="s">
        <v>30</v>
      </c>
      <c r="B30" s="4" t="s">
        <v>50</v>
      </c>
      <c r="C30" s="6" t="s">
        <v>51</v>
      </c>
      <c r="D30" s="87">
        <v>130000</v>
      </c>
    </row>
    <row r="31" spans="1:4" x14ac:dyDescent="0.25">
      <c r="A31" s="6" t="s">
        <v>30</v>
      </c>
      <c r="B31" s="4" t="s">
        <v>53</v>
      </c>
      <c r="C31" s="6" t="s">
        <v>54</v>
      </c>
      <c r="D31" s="87">
        <v>5500</v>
      </c>
    </row>
    <row r="32" spans="1:4" x14ac:dyDescent="0.25">
      <c r="A32" s="6" t="s">
        <v>30</v>
      </c>
      <c r="B32" s="4" t="s">
        <v>56</v>
      </c>
      <c r="C32" s="6" t="s">
        <v>57</v>
      </c>
      <c r="D32" s="87">
        <v>2000</v>
      </c>
    </row>
    <row r="33" spans="1:4" x14ac:dyDescent="0.25">
      <c r="A33" s="6" t="s">
        <v>30</v>
      </c>
      <c r="B33" s="4" t="s">
        <v>59</v>
      </c>
      <c r="C33" s="6" t="s">
        <v>60</v>
      </c>
      <c r="D33" s="87">
        <v>18000</v>
      </c>
    </row>
    <row r="34" spans="1:4" x14ac:dyDescent="0.25">
      <c r="A34" s="6" t="s">
        <v>30</v>
      </c>
      <c r="B34" s="4" t="s">
        <v>62</v>
      </c>
      <c r="C34" s="6" t="s">
        <v>63</v>
      </c>
      <c r="D34" s="87">
        <v>550000</v>
      </c>
    </row>
    <row r="35" spans="1:4" x14ac:dyDescent="0.25">
      <c r="A35" s="6" t="s">
        <v>30</v>
      </c>
      <c r="B35" s="4" t="s">
        <v>69</v>
      </c>
      <c r="C35" s="6" t="s">
        <v>70</v>
      </c>
      <c r="D35" s="87">
        <v>50750</v>
      </c>
    </row>
    <row r="36" spans="1:4" x14ac:dyDescent="0.25">
      <c r="A36" s="22" t="s">
        <v>30</v>
      </c>
      <c r="B36" s="22" t="s">
        <v>72</v>
      </c>
      <c r="C36" s="22"/>
      <c r="D36" s="88"/>
    </row>
    <row r="37" spans="1:4" x14ac:dyDescent="0.25">
      <c r="A37" s="6" t="s">
        <v>79</v>
      </c>
      <c r="B37" s="4" t="s">
        <v>76</v>
      </c>
      <c r="C37" s="6" t="s">
        <v>77</v>
      </c>
      <c r="D37" s="87">
        <v>10000</v>
      </c>
    </row>
    <row r="38" spans="1:4" x14ac:dyDescent="0.25">
      <c r="A38" s="22" t="s">
        <v>79</v>
      </c>
      <c r="B38" s="22" t="s">
        <v>81</v>
      </c>
      <c r="C38" s="22"/>
      <c r="D38" s="88"/>
    </row>
    <row r="39" spans="1:4" x14ac:dyDescent="0.25">
      <c r="A39" s="6" t="s">
        <v>82</v>
      </c>
      <c r="B39" s="4" t="s">
        <v>83</v>
      </c>
      <c r="C39" s="6" t="s">
        <v>84</v>
      </c>
      <c r="D39" s="87">
        <v>83000</v>
      </c>
    </row>
    <row r="40" spans="1:4" x14ac:dyDescent="0.25">
      <c r="A40" s="6" t="s">
        <v>82</v>
      </c>
      <c r="B40" s="4" t="s">
        <v>76</v>
      </c>
      <c r="C40" s="6" t="s">
        <v>77</v>
      </c>
      <c r="D40" s="87">
        <v>150000</v>
      </c>
    </row>
    <row r="41" spans="1:4" x14ac:dyDescent="0.25">
      <c r="A41" s="22" t="s">
        <v>82</v>
      </c>
      <c r="B41" s="22" t="s">
        <v>87</v>
      </c>
      <c r="C41" s="22"/>
      <c r="D41" s="88"/>
    </row>
    <row r="42" spans="1:4" x14ac:dyDescent="0.25">
      <c r="A42" s="6" t="s">
        <v>89</v>
      </c>
      <c r="B42" s="4" t="s">
        <v>90</v>
      </c>
      <c r="C42" s="6" t="s">
        <v>91</v>
      </c>
      <c r="D42" s="87">
        <v>1000</v>
      </c>
    </row>
    <row r="43" spans="1:4" x14ac:dyDescent="0.25">
      <c r="A43" s="22" t="s">
        <v>89</v>
      </c>
      <c r="B43" s="22" t="s">
        <v>93</v>
      </c>
      <c r="C43" s="22"/>
      <c r="D43" s="88"/>
    </row>
    <row r="44" spans="1:4" x14ac:dyDescent="0.25">
      <c r="A44" s="6" t="s">
        <v>94</v>
      </c>
      <c r="B44" s="4" t="s">
        <v>83</v>
      </c>
      <c r="C44" s="6" t="s">
        <v>84</v>
      </c>
      <c r="D44" s="87">
        <v>150000</v>
      </c>
    </row>
    <row r="45" spans="1:4" x14ac:dyDescent="0.25">
      <c r="A45" s="6" t="s">
        <v>94</v>
      </c>
      <c r="B45" s="4" t="s">
        <v>98</v>
      </c>
      <c r="C45" s="6" t="s">
        <v>99</v>
      </c>
      <c r="D45" s="87">
        <v>5500000</v>
      </c>
    </row>
    <row r="46" spans="1:4" x14ac:dyDescent="0.25">
      <c r="A46" s="22" t="s">
        <v>94</v>
      </c>
      <c r="B46" s="22" t="s">
        <v>100</v>
      </c>
      <c r="C46" s="22"/>
      <c r="D46" s="88"/>
    </row>
    <row r="47" spans="1:4" x14ac:dyDescent="0.25">
      <c r="A47" s="6" t="s">
        <v>102</v>
      </c>
      <c r="B47" s="4" t="s">
        <v>90</v>
      </c>
      <c r="C47" s="6" t="s">
        <v>91</v>
      </c>
      <c r="D47" s="87">
        <v>2000</v>
      </c>
    </row>
    <row r="48" spans="1:4" x14ac:dyDescent="0.25">
      <c r="A48" s="22" t="s">
        <v>102</v>
      </c>
      <c r="B48" s="22" t="s">
        <v>104</v>
      </c>
      <c r="C48" s="22"/>
      <c r="D48" s="88"/>
    </row>
    <row r="49" spans="1:4" x14ac:dyDescent="0.25">
      <c r="A49" s="6" t="s">
        <v>107</v>
      </c>
      <c r="B49" s="4" t="s">
        <v>90</v>
      </c>
      <c r="C49" s="6" t="s">
        <v>91</v>
      </c>
      <c r="D49" s="87">
        <v>100</v>
      </c>
    </row>
    <row r="50" spans="1:4" x14ac:dyDescent="0.25">
      <c r="A50" s="22" t="s">
        <v>107</v>
      </c>
      <c r="B50" s="22" t="s">
        <v>109</v>
      </c>
      <c r="C50" s="22"/>
      <c r="D50" s="88"/>
    </row>
    <row r="51" spans="1:4" x14ac:dyDescent="0.25">
      <c r="A51" s="6" t="s">
        <v>110</v>
      </c>
      <c r="B51" s="4" t="s">
        <v>111</v>
      </c>
      <c r="C51" s="6" t="s">
        <v>112</v>
      </c>
      <c r="D51" s="87">
        <v>200</v>
      </c>
    </row>
    <row r="52" spans="1:4" x14ac:dyDescent="0.25">
      <c r="A52" s="22" t="s">
        <v>110</v>
      </c>
      <c r="B52" s="22" t="s">
        <v>114</v>
      </c>
      <c r="C52" s="22"/>
      <c r="D52" s="88"/>
    </row>
    <row r="53" spans="1:4" ht="15.75" thickBot="1" x14ac:dyDescent="0.3">
      <c r="A53" s="24" t="s">
        <v>119</v>
      </c>
      <c r="B53" s="24"/>
      <c r="C53" s="24"/>
      <c r="D53" s="89">
        <f>SUM(D24:D52)</f>
        <v>9922550</v>
      </c>
    </row>
    <row r="55" spans="1:4" x14ac:dyDescent="0.25">
      <c r="A55" t="s">
        <v>744</v>
      </c>
      <c r="C55" t="s">
        <v>382</v>
      </c>
      <c r="D55" s="72">
        <f>D24+D25+D26+D27+D28+D29+D30+D31+D32+D33+D34</f>
        <v>3975500</v>
      </c>
    </row>
    <row r="56" spans="1:4" x14ac:dyDescent="0.25">
      <c r="C56" t="s">
        <v>386</v>
      </c>
      <c r="D56" s="72">
        <f>D37+D39+D40+D42+D44+D47+D49+D51</f>
        <v>396300</v>
      </c>
    </row>
    <row r="57" spans="1:4" x14ac:dyDescent="0.25">
      <c r="C57" t="s">
        <v>389</v>
      </c>
      <c r="D57" s="72">
        <f>D45</f>
        <v>5500000</v>
      </c>
    </row>
    <row r="58" spans="1:4" x14ac:dyDescent="0.25">
      <c r="C58" t="s">
        <v>391</v>
      </c>
      <c r="D58" s="72">
        <f>D35</f>
        <v>50750</v>
      </c>
    </row>
    <row r="59" spans="1:4" ht="16.5" x14ac:dyDescent="0.25">
      <c r="A59" s="15" t="s">
        <v>122</v>
      </c>
      <c r="B59" s="15"/>
      <c r="C59" s="15"/>
      <c r="D59" s="86"/>
    </row>
    <row r="60" spans="1:4" x14ac:dyDescent="0.25">
      <c r="A60" s="16" t="s">
        <v>17</v>
      </c>
      <c r="B60" s="16" t="s">
        <v>18</v>
      </c>
      <c r="C60" s="16" t="s">
        <v>19</v>
      </c>
      <c r="D60" s="16" t="s">
        <v>747</v>
      </c>
    </row>
    <row r="61" spans="1:4" x14ac:dyDescent="0.25">
      <c r="A61" s="6" t="s">
        <v>123</v>
      </c>
      <c r="B61" s="4" t="s">
        <v>124</v>
      </c>
      <c r="C61" s="6" t="s">
        <v>125</v>
      </c>
      <c r="D61" s="87">
        <v>5000</v>
      </c>
    </row>
    <row r="62" spans="1:4" x14ac:dyDescent="0.25">
      <c r="A62" s="6" t="s">
        <v>123</v>
      </c>
      <c r="B62" s="4" t="s">
        <v>127</v>
      </c>
      <c r="C62" s="6" t="s">
        <v>128</v>
      </c>
      <c r="D62" s="87">
        <v>50000</v>
      </c>
    </row>
    <row r="63" spans="1:4" x14ac:dyDescent="0.25">
      <c r="A63" s="6" t="s">
        <v>123</v>
      </c>
      <c r="B63" s="4" t="s">
        <v>130</v>
      </c>
      <c r="C63" s="6" t="s">
        <v>131</v>
      </c>
      <c r="D63" s="87">
        <v>200000</v>
      </c>
    </row>
    <row r="64" spans="1:4" x14ac:dyDescent="0.25">
      <c r="A64" s="91" t="s">
        <v>123</v>
      </c>
      <c r="B64" s="92" t="s">
        <v>133</v>
      </c>
      <c r="C64" s="91" t="s">
        <v>134</v>
      </c>
      <c r="D64" s="93">
        <v>1500000</v>
      </c>
    </row>
    <row r="65" spans="1:4" x14ac:dyDescent="0.25">
      <c r="A65" s="91" t="s">
        <v>123</v>
      </c>
      <c r="B65" s="92" t="s">
        <v>136</v>
      </c>
      <c r="C65" s="91" t="s">
        <v>137</v>
      </c>
      <c r="D65" s="93">
        <v>150000</v>
      </c>
    </row>
    <row r="66" spans="1:4" x14ac:dyDescent="0.25">
      <c r="A66" s="22" t="s">
        <v>123</v>
      </c>
      <c r="B66" s="22" t="s">
        <v>140</v>
      </c>
      <c r="C66" s="22"/>
      <c r="D66" s="88"/>
    </row>
    <row r="67" spans="1:4" x14ac:dyDescent="0.25">
      <c r="A67" s="6" t="s">
        <v>75</v>
      </c>
      <c r="B67" s="4" t="s">
        <v>127</v>
      </c>
      <c r="C67" s="6" t="s">
        <v>128</v>
      </c>
      <c r="D67" s="87">
        <v>50000</v>
      </c>
    </row>
    <row r="68" spans="1:4" x14ac:dyDescent="0.25">
      <c r="A68" s="6" t="s">
        <v>75</v>
      </c>
      <c r="B68" s="4" t="s">
        <v>130</v>
      </c>
      <c r="C68" s="6" t="s">
        <v>131</v>
      </c>
      <c r="D68" s="87">
        <v>20000</v>
      </c>
    </row>
    <row r="69" spans="1:4" x14ac:dyDescent="0.25">
      <c r="A69" s="91" t="s">
        <v>75</v>
      </c>
      <c r="B69" s="92" t="s">
        <v>133</v>
      </c>
      <c r="C69" s="91" t="s">
        <v>134</v>
      </c>
      <c r="D69" s="93">
        <v>500000</v>
      </c>
    </row>
    <row r="70" spans="1:4" x14ac:dyDescent="0.25">
      <c r="A70" s="22" t="s">
        <v>75</v>
      </c>
      <c r="B70" s="22" t="s">
        <v>78</v>
      </c>
      <c r="C70" s="22"/>
      <c r="D70" s="88"/>
    </row>
    <row r="71" spans="1:4" x14ac:dyDescent="0.25">
      <c r="A71" s="6" t="s">
        <v>145</v>
      </c>
      <c r="B71" s="4" t="s">
        <v>127</v>
      </c>
      <c r="C71" s="6" t="s">
        <v>128</v>
      </c>
      <c r="D71" s="87">
        <v>15000</v>
      </c>
    </row>
    <row r="72" spans="1:4" x14ac:dyDescent="0.25">
      <c r="A72" s="6" t="s">
        <v>145</v>
      </c>
      <c r="B72" s="4" t="s">
        <v>130</v>
      </c>
      <c r="C72" s="6" t="s">
        <v>131</v>
      </c>
      <c r="D72" s="87">
        <v>100000</v>
      </c>
    </row>
    <row r="73" spans="1:4" x14ac:dyDescent="0.25">
      <c r="A73" s="91" t="s">
        <v>145</v>
      </c>
      <c r="B73" s="92" t="s">
        <v>133</v>
      </c>
      <c r="C73" s="91" t="s">
        <v>134</v>
      </c>
      <c r="D73" s="93">
        <v>1000000</v>
      </c>
    </row>
    <row r="74" spans="1:4" x14ac:dyDescent="0.25">
      <c r="A74" s="22" t="s">
        <v>145</v>
      </c>
      <c r="B74" s="22" t="s">
        <v>148</v>
      </c>
      <c r="C74" s="22"/>
      <c r="D74" s="88"/>
    </row>
    <row r="75" spans="1:4" x14ac:dyDescent="0.25">
      <c r="A75" s="6" t="s">
        <v>150</v>
      </c>
      <c r="B75" s="4" t="s">
        <v>130</v>
      </c>
      <c r="C75" s="6" t="s">
        <v>131</v>
      </c>
      <c r="D75" s="87">
        <v>20000</v>
      </c>
    </row>
    <row r="76" spans="1:4" x14ac:dyDescent="0.25">
      <c r="A76" s="22" t="s">
        <v>150</v>
      </c>
      <c r="B76" s="22" t="s">
        <v>151</v>
      </c>
      <c r="C76" s="22"/>
      <c r="D76" s="88"/>
    </row>
    <row r="77" spans="1:4" x14ac:dyDescent="0.25">
      <c r="A77" s="6" t="s">
        <v>152</v>
      </c>
      <c r="B77" s="4" t="s">
        <v>153</v>
      </c>
      <c r="C77" s="6" t="s">
        <v>154</v>
      </c>
      <c r="D77" s="87">
        <v>7000</v>
      </c>
    </row>
    <row r="78" spans="1:4" x14ac:dyDescent="0.25">
      <c r="A78" s="22" t="s">
        <v>152</v>
      </c>
      <c r="B78" s="22" t="s">
        <v>156</v>
      </c>
      <c r="C78" s="22"/>
      <c r="D78" s="88"/>
    </row>
    <row r="79" spans="1:4" x14ac:dyDescent="0.25">
      <c r="A79" s="6" t="s">
        <v>157</v>
      </c>
      <c r="B79" s="4" t="s">
        <v>127</v>
      </c>
      <c r="C79" s="6" t="s">
        <v>128</v>
      </c>
      <c r="D79" s="87">
        <v>200000</v>
      </c>
    </row>
    <row r="80" spans="1:4" x14ac:dyDescent="0.25">
      <c r="A80" s="6" t="s">
        <v>157</v>
      </c>
      <c r="B80" s="4" t="s">
        <v>158</v>
      </c>
      <c r="C80" s="6" t="s">
        <v>159</v>
      </c>
      <c r="D80" s="87">
        <v>200000</v>
      </c>
    </row>
    <row r="81" spans="1:4" x14ac:dyDescent="0.25">
      <c r="A81" s="22" t="s">
        <v>157</v>
      </c>
      <c r="B81" s="22" t="s">
        <v>160</v>
      </c>
      <c r="C81" s="22"/>
      <c r="D81" s="88"/>
    </row>
    <row r="82" spans="1:4" x14ac:dyDescent="0.25">
      <c r="A82" s="6" t="s">
        <v>161</v>
      </c>
      <c r="B82" s="4" t="s">
        <v>162</v>
      </c>
      <c r="C82" s="6" t="s">
        <v>163</v>
      </c>
      <c r="D82" s="87">
        <v>10000</v>
      </c>
    </row>
    <row r="83" spans="1:4" x14ac:dyDescent="0.25">
      <c r="A83" s="6" t="s">
        <v>161</v>
      </c>
      <c r="B83" s="4" t="s">
        <v>165</v>
      </c>
      <c r="C83" s="6" t="s">
        <v>166</v>
      </c>
      <c r="D83" s="87">
        <v>10000</v>
      </c>
    </row>
    <row r="84" spans="1:4" x14ac:dyDescent="0.25">
      <c r="A84" s="22" t="s">
        <v>161</v>
      </c>
      <c r="B84" s="22" t="s">
        <v>168</v>
      </c>
      <c r="C84" s="22"/>
      <c r="D84" s="88"/>
    </row>
    <row r="85" spans="1:4" x14ac:dyDescent="0.25">
      <c r="A85" s="6" t="s">
        <v>79</v>
      </c>
      <c r="B85" s="4" t="s">
        <v>170</v>
      </c>
      <c r="C85" s="6" t="s">
        <v>171</v>
      </c>
      <c r="D85" s="87">
        <v>20000</v>
      </c>
    </row>
    <row r="86" spans="1:4" x14ac:dyDescent="0.25">
      <c r="A86" s="6" t="s">
        <v>79</v>
      </c>
      <c r="B86" s="4" t="s">
        <v>124</v>
      </c>
      <c r="C86" s="6" t="s">
        <v>125</v>
      </c>
      <c r="D86" s="87">
        <v>12000</v>
      </c>
    </row>
    <row r="87" spans="1:4" x14ac:dyDescent="0.25">
      <c r="A87" s="6" t="s">
        <v>79</v>
      </c>
      <c r="B87" s="4" t="s">
        <v>130</v>
      </c>
      <c r="C87" s="6" t="s">
        <v>131</v>
      </c>
      <c r="D87" s="87">
        <v>5000</v>
      </c>
    </row>
    <row r="88" spans="1:4" x14ac:dyDescent="0.25">
      <c r="A88" s="22" t="s">
        <v>79</v>
      </c>
      <c r="B88" s="22" t="s">
        <v>81</v>
      </c>
      <c r="C88" s="22"/>
      <c r="D88" s="88"/>
    </row>
    <row r="89" spans="1:4" x14ac:dyDescent="0.25">
      <c r="A89" s="6" t="s">
        <v>175</v>
      </c>
      <c r="B89" s="4" t="s">
        <v>124</v>
      </c>
      <c r="C89" s="6" t="s">
        <v>125</v>
      </c>
      <c r="D89" s="87">
        <v>10000</v>
      </c>
    </row>
    <row r="90" spans="1:4" x14ac:dyDescent="0.25">
      <c r="A90" s="6" t="s">
        <v>175</v>
      </c>
      <c r="B90" s="4" t="s">
        <v>127</v>
      </c>
      <c r="C90" s="6" t="s">
        <v>128</v>
      </c>
      <c r="D90" s="87">
        <v>20000</v>
      </c>
    </row>
    <row r="91" spans="1:4" x14ac:dyDescent="0.25">
      <c r="A91" s="6" t="s">
        <v>175</v>
      </c>
      <c r="B91" s="4" t="s">
        <v>165</v>
      </c>
      <c r="C91" s="6" t="s">
        <v>166</v>
      </c>
      <c r="D91" s="87">
        <v>5000</v>
      </c>
    </row>
    <row r="92" spans="1:4" x14ac:dyDescent="0.25">
      <c r="A92" s="22" t="s">
        <v>175</v>
      </c>
      <c r="B92" s="22" t="s">
        <v>178</v>
      </c>
      <c r="C92" s="22"/>
      <c r="D92" s="88"/>
    </row>
    <row r="93" spans="1:4" x14ac:dyDescent="0.25">
      <c r="A93" s="6" t="s">
        <v>180</v>
      </c>
      <c r="B93" s="4" t="s">
        <v>124</v>
      </c>
      <c r="C93" s="6" t="s">
        <v>125</v>
      </c>
      <c r="D93" s="87">
        <v>5000</v>
      </c>
    </row>
    <row r="94" spans="1:4" x14ac:dyDescent="0.25">
      <c r="A94" s="6" t="s">
        <v>180</v>
      </c>
      <c r="B94" s="4" t="s">
        <v>153</v>
      </c>
      <c r="C94" s="6" t="s">
        <v>154</v>
      </c>
      <c r="D94" s="87">
        <v>50000</v>
      </c>
    </row>
    <row r="95" spans="1:4" x14ac:dyDescent="0.25">
      <c r="A95" s="6" t="s">
        <v>180</v>
      </c>
      <c r="B95" s="4" t="s">
        <v>130</v>
      </c>
      <c r="C95" s="6" t="s">
        <v>131</v>
      </c>
      <c r="D95" s="87">
        <v>100000</v>
      </c>
    </row>
    <row r="96" spans="1:4" x14ac:dyDescent="0.25">
      <c r="A96" s="91" t="s">
        <v>180</v>
      </c>
      <c r="B96" s="92" t="s">
        <v>133</v>
      </c>
      <c r="C96" s="91" t="s">
        <v>134</v>
      </c>
      <c r="D96" s="93">
        <v>200000</v>
      </c>
    </row>
    <row r="97" spans="1:4" x14ac:dyDescent="0.25">
      <c r="A97" s="22" t="s">
        <v>180</v>
      </c>
      <c r="B97" s="22" t="s">
        <v>185</v>
      </c>
      <c r="C97" s="22"/>
      <c r="D97" s="88"/>
    </row>
    <row r="98" spans="1:4" x14ac:dyDescent="0.25">
      <c r="A98" s="6" t="s">
        <v>102</v>
      </c>
      <c r="B98" s="4" t="s">
        <v>170</v>
      </c>
      <c r="C98" s="6" t="s">
        <v>171</v>
      </c>
      <c r="D98" s="87">
        <v>50000</v>
      </c>
    </row>
    <row r="99" spans="1:4" x14ac:dyDescent="0.25">
      <c r="A99" s="6" t="s">
        <v>102</v>
      </c>
      <c r="B99" s="4" t="s">
        <v>124</v>
      </c>
      <c r="C99" s="6" t="s">
        <v>125</v>
      </c>
      <c r="D99" s="87">
        <v>5000</v>
      </c>
    </row>
    <row r="100" spans="1:4" x14ac:dyDescent="0.25">
      <c r="A100" s="6" t="s">
        <v>102</v>
      </c>
      <c r="B100" s="4" t="s">
        <v>127</v>
      </c>
      <c r="C100" s="6" t="s">
        <v>128</v>
      </c>
      <c r="D100" s="87">
        <v>350000</v>
      </c>
    </row>
    <row r="101" spans="1:4" x14ac:dyDescent="0.25">
      <c r="A101" s="22" t="s">
        <v>102</v>
      </c>
      <c r="B101" s="22" t="s">
        <v>104</v>
      </c>
      <c r="C101" s="22"/>
      <c r="D101" s="88"/>
    </row>
    <row r="102" spans="1:4" x14ac:dyDescent="0.25">
      <c r="A102" s="6" t="s">
        <v>194</v>
      </c>
      <c r="B102" s="4" t="s">
        <v>195</v>
      </c>
      <c r="C102" s="6" t="s">
        <v>196</v>
      </c>
      <c r="D102" s="87">
        <v>350000</v>
      </c>
    </row>
    <row r="103" spans="1:4" x14ac:dyDescent="0.25">
      <c r="A103" s="22" t="s">
        <v>194</v>
      </c>
      <c r="B103" s="22" t="s">
        <v>198</v>
      </c>
      <c r="C103" s="22"/>
      <c r="D103" s="88"/>
    </row>
    <row r="104" spans="1:4" x14ac:dyDescent="0.25">
      <c r="A104" s="6" t="s">
        <v>105</v>
      </c>
      <c r="B104" s="4" t="s">
        <v>124</v>
      </c>
      <c r="C104" s="6" t="s">
        <v>125</v>
      </c>
      <c r="D104" s="87">
        <v>20000</v>
      </c>
    </row>
    <row r="105" spans="1:4" x14ac:dyDescent="0.25">
      <c r="A105" s="6" t="s">
        <v>105</v>
      </c>
      <c r="B105" s="4" t="s">
        <v>200</v>
      </c>
      <c r="C105" s="6" t="s">
        <v>201</v>
      </c>
      <c r="D105" s="87">
        <v>15000</v>
      </c>
    </row>
    <row r="106" spans="1:4" x14ac:dyDescent="0.25">
      <c r="A106" s="6" t="s">
        <v>105</v>
      </c>
      <c r="B106" s="4" t="s">
        <v>203</v>
      </c>
      <c r="C106" s="6" t="s">
        <v>204</v>
      </c>
      <c r="D106" s="87">
        <v>2500</v>
      </c>
    </row>
    <row r="107" spans="1:4" x14ac:dyDescent="0.25">
      <c r="A107" s="6" t="s">
        <v>105</v>
      </c>
      <c r="B107" s="4" t="s">
        <v>130</v>
      </c>
      <c r="C107" s="6" t="s">
        <v>131</v>
      </c>
      <c r="D107" s="87">
        <v>20000</v>
      </c>
    </row>
    <row r="108" spans="1:4" x14ac:dyDescent="0.25">
      <c r="A108" s="22" t="s">
        <v>105</v>
      </c>
      <c r="B108" s="22" t="s">
        <v>106</v>
      </c>
      <c r="C108" s="22"/>
      <c r="D108" s="88"/>
    </row>
    <row r="109" spans="1:4" x14ac:dyDescent="0.25">
      <c r="A109" s="6" t="s">
        <v>211</v>
      </c>
      <c r="B109" s="4" t="s">
        <v>153</v>
      </c>
      <c r="C109" s="6" t="s">
        <v>154</v>
      </c>
      <c r="D109" s="87">
        <v>25000</v>
      </c>
    </row>
    <row r="110" spans="1:4" x14ac:dyDescent="0.25">
      <c r="A110" s="22" t="s">
        <v>211</v>
      </c>
      <c r="B110" s="22" t="s">
        <v>213</v>
      </c>
      <c r="C110" s="22"/>
      <c r="D110" s="88"/>
    </row>
    <row r="111" spans="1:4" x14ac:dyDescent="0.25">
      <c r="A111" s="6" t="s">
        <v>215</v>
      </c>
      <c r="B111" s="4" t="s">
        <v>218</v>
      </c>
      <c r="C111" s="6" t="s">
        <v>219</v>
      </c>
      <c r="D111" s="87">
        <v>650000</v>
      </c>
    </row>
    <row r="112" spans="1:4" x14ac:dyDescent="0.25">
      <c r="A112" s="6" t="s">
        <v>215</v>
      </c>
      <c r="B112" s="4" t="s">
        <v>221</v>
      </c>
      <c r="C112" s="6" t="s">
        <v>222</v>
      </c>
      <c r="D112" s="87">
        <v>90000</v>
      </c>
    </row>
    <row r="113" spans="1:4" x14ac:dyDescent="0.25">
      <c r="A113" s="22" t="s">
        <v>215</v>
      </c>
      <c r="B113" s="22" t="s">
        <v>224</v>
      </c>
      <c r="C113" s="22"/>
      <c r="D113" s="88"/>
    </row>
    <row r="114" spans="1:4" x14ac:dyDescent="0.25">
      <c r="A114" s="6" t="s">
        <v>107</v>
      </c>
      <c r="B114" s="4" t="s">
        <v>230</v>
      </c>
      <c r="C114" s="6" t="s">
        <v>231</v>
      </c>
      <c r="D114" s="87">
        <v>350000</v>
      </c>
    </row>
    <row r="115" spans="1:4" x14ac:dyDescent="0.25">
      <c r="A115" s="6" t="s">
        <v>107</v>
      </c>
      <c r="B115" s="4" t="s">
        <v>216</v>
      </c>
      <c r="C115" s="6" t="s">
        <v>217</v>
      </c>
      <c r="D115" s="87">
        <v>150000</v>
      </c>
    </row>
    <row r="116" spans="1:4" x14ac:dyDescent="0.25">
      <c r="A116" s="6" t="s">
        <v>107</v>
      </c>
      <c r="B116" s="4" t="s">
        <v>234</v>
      </c>
      <c r="C116" s="6" t="s">
        <v>235</v>
      </c>
      <c r="D116" s="87">
        <v>100000</v>
      </c>
    </row>
    <row r="117" spans="1:4" x14ac:dyDescent="0.25">
      <c r="A117" s="6" t="s">
        <v>107</v>
      </c>
      <c r="B117" s="4" t="s">
        <v>221</v>
      </c>
      <c r="C117" s="6" t="s">
        <v>222</v>
      </c>
      <c r="D117" s="87">
        <v>60000</v>
      </c>
    </row>
    <row r="118" spans="1:4" x14ac:dyDescent="0.25">
      <c r="A118" s="6" t="s">
        <v>107</v>
      </c>
      <c r="B118" s="4" t="s">
        <v>238</v>
      </c>
      <c r="C118" s="6" t="s">
        <v>239</v>
      </c>
      <c r="D118" s="87">
        <v>2000</v>
      </c>
    </row>
    <row r="119" spans="1:4" x14ac:dyDescent="0.25">
      <c r="A119" s="6" t="s">
        <v>107</v>
      </c>
      <c r="B119" s="4" t="s">
        <v>170</v>
      </c>
      <c r="C119" s="6" t="s">
        <v>171</v>
      </c>
      <c r="D119" s="87">
        <v>50000</v>
      </c>
    </row>
    <row r="120" spans="1:4" x14ac:dyDescent="0.25">
      <c r="A120" s="6" t="s">
        <v>107</v>
      </c>
      <c r="B120" s="4" t="s">
        <v>124</v>
      </c>
      <c r="C120" s="6" t="s">
        <v>125</v>
      </c>
      <c r="D120" s="87">
        <v>100000</v>
      </c>
    </row>
    <row r="121" spans="1:4" x14ac:dyDescent="0.25">
      <c r="A121" s="6" t="s">
        <v>107</v>
      </c>
      <c r="B121" s="4" t="s">
        <v>243</v>
      </c>
      <c r="C121" s="6" t="s">
        <v>244</v>
      </c>
      <c r="D121" s="87">
        <v>5000</v>
      </c>
    </row>
    <row r="122" spans="1:4" x14ac:dyDescent="0.25">
      <c r="A122" s="6" t="s">
        <v>107</v>
      </c>
      <c r="B122" s="4" t="s">
        <v>153</v>
      </c>
      <c r="C122" s="6" t="s">
        <v>154</v>
      </c>
      <c r="D122" s="87">
        <v>120000</v>
      </c>
    </row>
    <row r="123" spans="1:4" x14ac:dyDescent="0.25">
      <c r="A123" s="6" t="s">
        <v>107</v>
      </c>
      <c r="B123" s="4" t="s">
        <v>247</v>
      </c>
      <c r="C123" s="6" t="s">
        <v>248</v>
      </c>
      <c r="D123" s="87">
        <v>50000</v>
      </c>
    </row>
    <row r="124" spans="1:4" x14ac:dyDescent="0.25">
      <c r="A124" s="6" t="s">
        <v>107</v>
      </c>
      <c r="B124" s="4" t="s">
        <v>250</v>
      </c>
      <c r="C124" s="6" t="s">
        <v>251</v>
      </c>
      <c r="D124" s="87">
        <v>4000</v>
      </c>
    </row>
    <row r="125" spans="1:4" x14ac:dyDescent="0.25">
      <c r="A125" s="6" t="s">
        <v>107</v>
      </c>
      <c r="B125" s="4" t="s">
        <v>253</v>
      </c>
      <c r="C125" s="6" t="s">
        <v>254</v>
      </c>
      <c r="D125" s="87">
        <v>25000</v>
      </c>
    </row>
    <row r="126" spans="1:4" x14ac:dyDescent="0.25">
      <c r="A126" s="6" t="s">
        <v>107</v>
      </c>
      <c r="B126" s="4" t="s">
        <v>203</v>
      </c>
      <c r="C126" s="6" t="s">
        <v>204</v>
      </c>
      <c r="D126" s="87">
        <v>20000</v>
      </c>
    </row>
    <row r="127" spans="1:4" x14ac:dyDescent="0.25">
      <c r="A127" s="6" t="s">
        <v>107</v>
      </c>
      <c r="B127" s="4" t="s">
        <v>195</v>
      </c>
      <c r="C127" s="6" t="s">
        <v>196</v>
      </c>
      <c r="D127" s="87">
        <v>60000</v>
      </c>
    </row>
    <row r="128" spans="1:4" x14ac:dyDescent="0.25">
      <c r="A128" s="6" t="s">
        <v>107</v>
      </c>
      <c r="B128" s="4" t="s">
        <v>259</v>
      </c>
      <c r="C128" s="6" t="s">
        <v>260</v>
      </c>
      <c r="D128" s="87">
        <v>4000</v>
      </c>
    </row>
    <row r="129" spans="1:4" x14ac:dyDescent="0.25">
      <c r="A129" s="6" t="s">
        <v>107</v>
      </c>
      <c r="B129" s="4" t="s">
        <v>262</v>
      </c>
      <c r="C129" s="6" t="s">
        <v>263</v>
      </c>
      <c r="D129" s="87">
        <v>5000</v>
      </c>
    </row>
    <row r="130" spans="1:4" x14ac:dyDescent="0.25">
      <c r="A130" s="6" t="s">
        <v>107</v>
      </c>
      <c r="B130" s="4" t="s">
        <v>127</v>
      </c>
      <c r="C130" s="6" t="s">
        <v>128</v>
      </c>
      <c r="D130" s="87">
        <v>300000</v>
      </c>
    </row>
    <row r="131" spans="1:4" x14ac:dyDescent="0.25">
      <c r="A131" s="6" t="s">
        <v>107</v>
      </c>
      <c r="B131" s="4" t="s">
        <v>130</v>
      </c>
      <c r="C131" s="6" t="s">
        <v>131</v>
      </c>
      <c r="D131" s="87">
        <v>100000</v>
      </c>
    </row>
    <row r="132" spans="1:4" x14ac:dyDescent="0.25">
      <c r="A132" s="6" t="s">
        <v>107</v>
      </c>
      <c r="B132" s="4" t="s">
        <v>267</v>
      </c>
      <c r="C132" s="6" t="s">
        <v>268</v>
      </c>
      <c r="D132" s="87">
        <v>15000</v>
      </c>
    </row>
    <row r="133" spans="1:4" x14ac:dyDescent="0.25">
      <c r="A133" s="6" t="s">
        <v>107</v>
      </c>
      <c r="B133" s="4" t="s">
        <v>162</v>
      </c>
      <c r="C133" s="6" t="s">
        <v>163</v>
      </c>
      <c r="D133" s="87">
        <v>30000</v>
      </c>
    </row>
    <row r="134" spans="1:4" x14ac:dyDescent="0.25">
      <c r="A134" s="6" t="s">
        <v>107</v>
      </c>
      <c r="B134" s="4" t="s">
        <v>275</v>
      </c>
      <c r="C134" s="6" t="s">
        <v>276</v>
      </c>
      <c r="D134" s="87">
        <v>15000</v>
      </c>
    </row>
    <row r="135" spans="1:4" x14ac:dyDescent="0.25">
      <c r="A135" s="6" t="s">
        <v>107</v>
      </c>
      <c r="B135" s="4" t="s">
        <v>278</v>
      </c>
      <c r="C135" s="6" t="s">
        <v>279</v>
      </c>
      <c r="D135" s="87">
        <v>5000</v>
      </c>
    </row>
    <row r="136" spans="1:4" x14ac:dyDescent="0.25">
      <c r="A136" s="6" t="s">
        <v>107</v>
      </c>
      <c r="B136" s="4" t="s">
        <v>281</v>
      </c>
      <c r="C136" s="6" t="s">
        <v>282</v>
      </c>
      <c r="D136" s="87">
        <v>25000</v>
      </c>
    </row>
    <row r="137" spans="1:4" x14ac:dyDescent="0.25">
      <c r="A137" s="91" t="s">
        <v>107</v>
      </c>
      <c r="B137" s="92" t="s">
        <v>133</v>
      </c>
      <c r="C137" s="91" t="s">
        <v>134</v>
      </c>
      <c r="D137" s="93">
        <v>100000</v>
      </c>
    </row>
    <row r="138" spans="1:4" x14ac:dyDescent="0.25">
      <c r="A138" s="91" t="s">
        <v>107</v>
      </c>
      <c r="B138" s="92" t="s">
        <v>208</v>
      </c>
      <c r="C138" s="91" t="s">
        <v>209</v>
      </c>
      <c r="D138" s="93">
        <v>20000</v>
      </c>
    </row>
    <row r="139" spans="1:4" x14ac:dyDescent="0.25">
      <c r="A139" s="22" t="s">
        <v>107</v>
      </c>
      <c r="B139" s="22" t="s">
        <v>109</v>
      </c>
      <c r="C139" s="22"/>
      <c r="D139" s="88"/>
    </row>
    <row r="140" spans="1:4" x14ac:dyDescent="0.25">
      <c r="A140" s="6" t="s">
        <v>110</v>
      </c>
      <c r="B140" s="4" t="s">
        <v>289</v>
      </c>
      <c r="C140" s="6" t="s">
        <v>290</v>
      </c>
      <c r="D140" s="87">
        <v>12000</v>
      </c>
    </row>
    <row r="141" spans="1:4" x14ac:dyDescent="0.25">
      <c r="A141" s="6" t="s">
        <v>110</v>
      </c>
      <c r="B141" s="4" t="s">
        <v>203</v>
      </c>
      <c r="C141" s="6" t="s">
        <v>204</v>
      </c>
      <c r="D141" s="87">
        <v>6000</v>
      </c>
    </row>
    <row r="142" spans="1:4" x14ac:dyDescent="0.25">
      <c r="A142" s="22" t="s">
        <v>110</v>
      </c>
      <c r="B142" s="22" t="s">
        <v>114</v>
      </c>
      <c r="C142" s="22"/>
      <c r="D142" s="88"/>
    </row>
    <row r="143" spans="1:4" x14ac:dyDescent="0.25">
      <c r="A143" s="6" t="s">
        <v>294</v>
      </c>
      <c r="B143" s="4" t="s">
        <v>127</v>
      </c>
      <c r="C143" s="6" t="s">
        <v>128</v>
      </c>
      <c r="D143" s="87">
        <v>30000</v>
      </c>
    </row>
    <row r="144" spans="1:4" x14ac:dyDescent="0.25">
      <c r="A144" s="22" t="s">
        <v>294</v>
      </c>
      <c r="B144" s="22" t="s">
        <v>296</v>
      </c>
      <c r="C144" s="22"/>
      <c r="D144" s="88"/>
    </row>
    <row r="145" spans="1:4" x14ac:dyDescent="0.25">
      <c r="A145" s="6" t="s">
        <v>299</v>
      </c>
      <c r="B145" s="4" t="s">
        <v>281</v>
      </c>
      <c r="C145" s="6" t="s">
        <v>282</v>
      </c>
      <c r="D145" s="87">
        <v>120000</v>
      </c>
    </row>
    <row r="146" spans="1:4" x14ac:dyDescent="0.25">
      <c r="A146" s="22" t="s">
        <v>299</v>
      </c>
      <c r="B146" s="22" t="s">
        <v>301</v>
      </c>
      <c r="C146" s="22"/>
      <c r="D146" s="88"/>
    </row>
    <row r="147" spans="1:4" x14ac:dyDescent="0.25">
      <c r="A147" s="6" t="s">
        <v>302</v>
      </c>
      <c r="B147" s="4" t="s">
        <v>303</v>
      </c>
      <c r="C147" s="6" t="s">
        <v>304</v>
      </c>
      <c r="D147" s="87">
        <v>20000</v>
      </c>
    </row>
    <row r="148" spans="1:4" x14ac:dyDescent="0.25">
      <c r="A148" s="22" t="s">
        <v>302</v>
      </c>
      <c r="B148" s="22" t="s">
        <v>305</v>
      </c>
      <c r="C148" s="22"/>
      <c r="D148" s="88"/>
    </row>
    <row r="149" spans="1:4" ht="15.75" thickBot="1" x14ac:dyDescent="0.3">
      <c r="A149" s="24" t="s">
        <v>306</v>
      </c>
      <c r="B149" s="24"/>
      <c r="C149" s="24"/>
      <c r="D149" s="89">
        <f>SUM(D61:D148)</f>
        <v>7944500</v>
      </c>
    </row>
    <row r="152" spans="1:4" x14ac:dyDescent="0.25">
      <c r="A152" t="s">
        <v>744</v>
      </c>
      <c r="C152" t="s">
        <v>745</v>
      </c>
      <c r="D152" s="90">
        <f>D149-D153</f>
        <v>4474500</v>
      </c>
    </row>
    <row r="153" spans="1:4" x14ac:dyDescent="0.25">
      <c r="C153" t="s">
        <v>479</v>
      </c>
      <c r="D153" s="90">
        <f>D138+D137+D96+D73+D69+D65+D64</f>
        <v>3470000</v>
      </c>
    </row>
  </sheetData>
  <mergeCells count="1">
    <mergeCell ref="A1:D1"/>
  </mergeCells>
  <pageMargins left="0.39370078740157483" right="0.39370078740157483" top="0.39370078740157483" bottom="0.59055118110236227" header="0.39370078740157483" footer="0.59055118110236227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C67F-1EA9-4F06-8FE3-B7940932E2E0}">
  <sheetPr>
    <pageSetUpPr fitToPage="1"/>
  </sheetPr>
  <dimension ref="A1:D19"/>
  <sheetViews>
    <sheetView zoomScaleNormal="100" workbookViewId="0">
      <selection sqref="A1:D19"/>
    </sheetView>
  </sheetViews>
  <sheetFormatPr defaultRowHeight="15" x14ac:dyDescent="0.25"/>
  <cols>
    <col min="1" max="1" width="23.7109375" customWidth="1"/>
    <col min="2" max="2" width="11.85546875" bestFit="1" customWidth="1"/>
    <col min="3" max="3" width="60.140625" bestFit="1" customWidth="1"/>
    <col min="4" max="4" width="20.28515625" customWidth="1"/>
  </cols>
  <sheetData>
    <row r="1" spans="1:4" ht="18" x14ac:dyDescent="0.25">
      <c r="A1" s="104" t="s">
        <v>753</v>
      </c>
      <c r="B1" s="104"/>
      <c r="C1" s="104"/>
      <c r="D1" s="104"/>
    </row>
    <row r="2" spans="1:4" ht="18" x14ac:dyDescent="0.25">
      <c r="A2" s="95"/>
      <c r="B2" s="95"/>
      <c r="C2" s="95"/>
      <c r="D2" s="96"/>
    </row>
    <row r="3" spans="1:4" ht="18" x14ac:dyDescent="0.25">
      <c r="A3" s="97" t="s">
        <v>746</v>
      </c>
      <c r="B3" s="97"/>
      <c r="C3" s="97"/>
      <c r="D3" s="98"/>
    </row>
    <row r="4" spans="1:4" ht="18" x14ac:dyDescent="0.25">
      <c r="A4" s="97"/>
      <c r="B4" s="97"/>
      <c r="C4" s="97"/>
      <c r="D4" s="98"/>
    </row>
    <row r="5" spans="1:4" ht="18" x14ac:dyDescent="0.25">
      <c r="A5" s="97" t="s">
        <v>17</v>
      </c>
      <c r="B5" s="97" t="s">
        <v>18</v>
      </c>
      <c r="C5" s="97" t="s">
        <v>19</v>
      </c>
      <c r="D5" s="98" t="s">
        <v>747</v>
      </c>
    </row>
    <row r="6" spans="1:4" ht="18" x14ac:dyDescent="0.25">
      <c r="A6" s="95"/>
      <c r="B6" s="95">
        <v>8115</v>
      </c>
      <c r="C6" s="95" t="s">
        <v>748</v>
      </c>
      <c r="D6" s="96">
        <f>D8+D7</f>
        <v>1471650</v>
      </c>
    </row>
    <row r="7" spans="1:4" ht="18" x14ac:dyDescent="0.25">
      <c r="A7" s="95"/>
      <c r="B7" s="95">
        <v>8124</v>
      </c>
      <c r="C7" s="95" t="s">
        <v>749</v>
      </c>
      <c r="D7" s="96">
        <v>-506400</v>
      </c>
    </row>
    <row r="8" spans="1:4" ht="18" x14ac:dyDescent="0.25">
      <c r="A8" s="95"/>
      <c r="B8" s="95"/>
      <c r="C8" s="95" t="s">
        <v>750</v>
      </c>
      <c r="D8" s="96">
        <f>D11+D12</f>
        <v>1978050</v>
      </c>
    </row>
    <row r="9" spans="1:4" ht="18" x14ac:dyDescent="0.25">
      <c r="A9" s="95"/>
      <c r="B9" s="95"/>
      <c r="C9" s="95"/>
      <c r="D9" s="96"/>
    </row>
    <row r="10" spans="1:4" ht="18" x14ac:dyDescent="0.25">
      <c r="A10" s="95"/>
      <c r="B10" s="95"/>
      <c r="C10" s="95"/>
      <c r="D10" s="96"/>
    </row>
    <row r="11" spans="1:4" ht="18" x14ac:dyDescent="0.25">
      <c r="A11" s="95"/>
      <c r="B11" s="95"/>
      <c r="C11" s="95" t="s">
        <v>751</v>
      </c>
      <c r="D11" s="96">
        <f>'Rozpočet příjmy 2019'!D32</f>
        <v>9922550</v>
      </c>
    </row>
    <row r="12" spans="1:4" ht="18" x14ac:dyDescent="0.25">
      <c r="A12" s="95"/>
      <c r="B12" s="95"/>
      <c r="C12" s="95" t="s">
        <v>752</v>
      </c>
      <c r="D12" s="96">
        <f>-'Rozpočet Výdaje 2019'!D91</f>
        <v>-7944500</v>
      </c>
    </row>
    <row r="13" spans="1:4" ht="18" x14ac:dyDescent="0.25">
      <c r="A13" s="95"/>
      <c r="B13" s="95"/>
      <c r="C13" s="95" t="s">
        <v>746</v>
      </c>
      <c r="D13" s="96">
        <f>-D11-D12</f>
        <v>-1978050</v>
      </c>
    </row>
    <row r="14" spans="1:4" ht="18" x14ac:dyDescent="0.25">
      <c r="A14" s="95"/>
      <c r="B14" s="95"/>
      <c r="C14" s="95"/>
      <c r="D14" s="96"/>
    </row>
    <row r="15" spans="1:4" ht="18" x14ac:dyDescent="0.25">
      <c r="A15" s="95"/>
      <c r="B15" s="95"/>
      <c r="C15" s="95"/>
      <c r="D15" s="96"/>
    </row>
    <row r="16" spans="1:4" ht="18" x14ac:dyDescent="0.25">
      <c r="A16" s="95" t="s">
        <v>755</v>
      </c>
      <c r="B16" s="95"/>
      <c r="C16" s="95"/>
      <c r="D16" s="96"/>
    </row>
    <row r="17" spans="1:4" ht="18" x14ac:dyDescent="0.25">
      <c r="A17" s="95"/>
      <c r="B17" s="95"/>
      <c r="C17" s="95"/>
      <c r="D17" s="96"/>
    </row>
    <row r="18" spans="1:4" ht="18" x14ac:dyDescent="0.25">
      <c r="A18" s="95"/>
      <c r="B18" s="95"/>
      <c r="C18" s="95"/>
      <c r="D18" s="96"/>
    </row>
    <row r="19" spans="1:4" ht="18" x14ac:dyDescent="0.25">
      <c r="A19" s="95" t="s">
        <v>754</v>
      </c>
      <c r="B19" s="95"/>
      <c r="C19" s="95"/>
      <c r="D19" s="96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4A50-F90B-4909-A3C2-37B9180C89E8}">
  <dimension ref="A1:D97"/>
  <sheetViews>
    <sheetView topLeftCell="A88" workbookViewId="0">
      <selection sqref="A1:D95"/>
    </sheetView>
  </sheetViews>
  <sheetFormatPr defaultRowHeight="15" x14ac:dyDescent="0.25"/>
  <cols>
    <col min="1" max="1" width="10.7109375" customWidth="1"/>
    <col min="2" max="2" width="9.85546875" customWidth="1"/>
    <col min="3" max="3" width="44" bestFit="1" customWidth="1"/>
    <col min="4" max="4" width="15.5703125" style="90" customWidth="1"/>
  </cols>
  <sheetData>
    <row r="1" spans="1:4" ht="16.5" x14ac:dyDescent="0.25">
      <c r="A1" s="15" t="s">
        <v>122</v>
      </c>
      <c r="B1" s="15"/>
      <c r="C1" s="15"/>
      <c r="D1" s="86"/>
    </row>
    <row r="2" spans="1:4" x14ac:dyDescent="0.25">
      <c r="A2" s="16" t="s">
        <v>17</v>
      </c>
      <c r="B2" s="16" t="s">
        <v>18</v>
      </c>
      <c r="C2" s="16" t="s">
        <v>19</v>
      </c>
      <c r="D2" s="16" t="s">
        <v>747</v>
      </c>
    </row>
    <row r="3" spans="1:4" x14ac:dyDescent="0.25">
      <c r="A3" s="6" t="s">
        <v>123</v>
      </c>
      <c r="B3" s="4" t="s">
        <v>124</v>
      </c>
      <c r="C3" s="6" t="s">
        <v>125</v>
      </c>
      <c r="D3" s="87">
        <v>5000</v>
      </c>
    </row>
    <row r="4" spans="1:4" x14ac:dyDescent="0.25">
      <c r="A4" s="6" t="s">
        <v>123</v>
      </c>
      <c r="B4" s="4" t="s">
        <v>127</v>
      </c>
      <c r="C4" s="6" t="s">
        <v>128</v>
      </c>
      <c r="D4" s="87">
        <v>50000</v>
      </c>
    </row>
    <row r="5" spans="1:4" x14ac:dyDescent="0.25">
      <c r="A5" s="6" t="s">
        <v>123</v>
      </c>
      <c r="B5" s="4" t="s">
        <v>130</v>
      </c>
      <c r="C5" s="6" t="s">
        <v>131</v>
      </c>
      <c r="D5" s="87">
        <v>200000</v>
      </c>
    </row>
    <row r="6" spans="1:4" s="94" customFormat="1" x14ac:dyDescent="0.25">
      <c r="A6" s="91" t="s">
        <v>123</v>
      </c>
      <c r="B6" s="92" t="s">
        <v>133</v>
      </c>
      <c r="C6" s="91" t="s">
        <v>134</v>
      </c>
      <c r="D6" s="93">
        <v>1500000</v>
      </c>
    </row>
    <row r="7" spans="1:4" s="94" customFormat="1" x14ac:dyDescent="0.25">
      <c r="A7" s="91" t="s">
        <v>123</v>
      </c>
      <c r="B7" s="92" t="s">
        <v>136</v>
      </c>
      <c r="C7" s="91" t="s">
        <v>137</v>
      </c>
      <c r="D7" s="93">
        <v>150000</v>
      </c>
    </row>
    <row r="8" spans="1:4" x14ac:dyDescent="0.25">
      <c r="A8" s="22" t="s">
        <v>123</v>
      </c>
      <c r="B8" s="22" t="s">
        <v>140</v>
      </c>
      <c r="C8" s="22"/>
      <c r="D8" s="88"/>
    </row>
    <row r="9" spans="1:4" x14ac:dyDescent="0.25">
      <c r="A9" s="6" t="s">
        <v>75</v>
      </c>
      <c r="B9" s="4" t="s">
        <v>127</v>
      </c>
      <c r="C9" s="6" t="s">
        <v>128</v>
      </c>
      <c r="D9" s="87">
        <v>50000</v>
      </c>
    </row>
    <row r="10" spans="1:4" x14ac:dyDescent="0.25">
      <c r="A10" s="6" t="s">
        <v>75</v>
      </c>
      <c r="B10" s="4" t="s">
        <v>130</v>
      </c>
      <c r="C10" s="6" t="s">
        <v>131</v>
      </c>
      <c r="D10" s="87">
        <v>20000</v>
      </c>
    </row>
    <row r="11" spans="1:4" s="94" customFormat="1" x14ac:dyDescent="0.25">
      <c r="A11" s="91" t="s">
        <v>75</v>
      </c>
      <c r="B11" s="92" t="s">
        <v>133</v>
      </c>
      <c r="C11" s="91" t="s">
        <v>134</v>
      </c>
      <c r="D11" s="93">
        <v>500000</v>
      </c>
    </row>
    <row r="12" spans="1:4" x14ac:dyDescent="0.25">
      <c r="A12" s="22" t="s">
        <v>75</v>
      </c>
      <c r="B12" s="22" t="s">
        <v>78</v>
      </c>
      <c r="C12" s="22"/>
      <c r="D12" s="88"/>
    </row>
    <row r="13" spans="1:4" x14ac:dyDescent="0.25">
      <c r="A13" s="6" t="s">
        <v>145</v>
      </c>
      <c r="B13" s="4" t="s">
        <v>127</v>
      </c>
      <c r="C13" s="6" t="s">
        <v>128</v>
      </c>
      <c r="D13" s="87">
        <v>15000</v>
      </c>
    </row>
    <row r="14" spans="1:4" x14ac:dyDescent="0.25">
      <c r="A14" s="6" t="s">
        <v>145</v>
      </c>
      <c r="B14" s="4" t="s">
        <v>130</v>
      </c>
      <c r="C14" s="6" t="s">
        <v>131</v>
      </c>
      <c r="D14" s="87">
        <v>100000</v>
      </c>
    </row>
    <row r="15" spans="1:4" s="94" customFormat="1" x14ac:dyDescent="0.25">
      <c r="A15" s="91" t="s">
        <v>145</v>
      </c>
      <c r="B15" s="92" t="s">
        <v>133</v>
      </c>
      <c r="C15" s="91" t="s">
        <v>134</v>
      </c>
      <c r="D15" s="93">
        <v>1000000</v>
      </c>
    </row>
    <row r="16" spans="1:4" x14ac:dyDescent="0.25">
      <c r="A16" s="22" t="s">
        <v>145</v>
      </c>
      <c r="B16" s="22" t="s">
        <v>148</v>
      </c>
      <c r="C16" s="22"/>
      <c r="D16" s="88"/>
    </row>
    <row r="17" spans="1:4" x14ac:dyDescent="0.25">
      <c r="A17" s="6" t="s">
        <v>150</v>
      </c>
      <c r="B17" s="4" t="s">
        <v>130</v>
      </c>
      <c r="C17" s="6" t="s">
        <v>131</v>
      </c>
      <c r="D17" s="87">
        <v>20000</v>
      </c>
    </row>
    <row r="18" spans="1:4" x14ac:dyDescent="0.25">
      <c r="A18" s="22" t="s">
        <v>150</v>
      </c>
      <c r="B18" s="22" t="s">
        <v>151</v>
      </c>
      <c r="C18" s="22"/>
      <c r="D18" s="88"/>
    </row>
    <row r="19" spans="1:4" x14ac:dyDescent="0.25">
      <c r="A19" s="6" t="s">
        <v>152</v>
      </c>
      <c r="B19" s="4" t="s">
        <v>153</v>
      </c>
      <c r="C19" s="6" t="s">
        <v>154</v>
      </c>
      <c r="D19" s="87">
        <v>7000</v>
      </c>
    </row>
    <row r="20" spans="1:4" x14ac:dyDescent="0.25">
      <c r="A20" s="22" t="s">
        <v>152</v>
      </c>
      <c r="B20" s="22" t="s">
        <v>156</v>
      </c>
      <c r="C20" s="22"/>
      <c r="D20" s="88"/>
    </row>
    <row r="21" spans="1:4" x14ac:dyDescent="0.25">
      <c r="A21" s="6" t="s">
        <v>157</v>
      </c>
      <c r="B21" s="4" t="s">
        <v>127</v>
      </c>
      <c r="C21" s="6" t="s">
        <v>128</v>
      </c>
      <c r="D21" s="87">
        <v>200000</v>
      </c>
    </row>
    <row r="22" spans="1:4" x14ac:dyDescent="0.25">
      <c r="A22" s="6" t="s">
        <v>157</v>
      </c>
      <c r="B22" s="4" t="s">
        <v>158</v>
      </c>
      <c r="C22" s="6" t="s">
        <v>159</v>
      </c>
      <c r="D22" s="87">
        <v>200000</v>
      </c>
    </row>
    <row r="23" spans="1:4" x14ac:dyDescent="0.25">
      <c r="A23" s="22" t="s">
        <v>157</v>
      </c>
      <c r="B23" s="22" t="s">
        <v>160</v>
      </c>
      <c r="C23" s="22"/>
      <c r="D23" s="88"/>
    </row>
    <row r="24" spans="1:4" x14ac:dyDescent="0.25">
      <c r="A24" s="6" t="s">
        <v>161</v>
      </c>
      <c r="B24" s="4" t="s">
        <v>162</v>
      </c>
      <c r="C24" s="6" t="s">
        <v>163</v>
      </c>
      <c r="D24" s="87">
        <v>10000</v>
      </c>
    </row>
    <row r="25" spans="1:4" x14ac:dyDescent="0.25">
      <c r="A25" s="6" t="s">
        <v>161</v>
      </c>
      <c r="B25" s="4" t="s">
        <v>165</v>
      </c>
      <c r="C25" s="6" t="s">
        <v>166</v>
      </c>
      <c r="D25" s="87">
        <v>10000</v>
      </c>
    </row>
    <row r="26" spans="1:4" x14ac:dyDescent="0.25">
      <c r="A26" s="22" t="s">
        <v>161</v>
      </c>
      <c r="B26" s="22" t="s">
        <v>168</v>
      </c>
      <c r="C26" s="22"/>
      <c r="D26" s="88"/>
    </row>
    <row r="27" spans="1:4" x14ac:dyDescent="0.25">
      <c r="A27" s="6" t="s">
        <v>79</v>
      </c>
      <c r="B27" s="4" t="s">
        <v>170</v>
      </c>
      <c r="C27" s="6" t="s">
        <v>171</v>
      </c>
      <c r="D27" s="87">
        <v>20000</v>
      </c>
    </row>
    <row r="28" spans="1:4" x14ac:dyDescent="0.25">
      <c r="A28" s="6" t="s">
        <v>79</v>
      </c>
      <c r="B28" s="4" t="s">
        <v>124</v>
      </c>
      <c r="C28" s="6" t="s">
        <v>125</v>
      </c>
      <c r="D28" s="87">
        <v>12000</v>
      </c>
    </row>
    <row r="29" spans="1:4" x14ac:dyDescent="0.25">
      <c r="A29" s="6" t="s">
        <v>79</v>
      </c>
      <c r="B29" s="4" t="s">
        <v>130</v>
      </c>
      <c r="C29" s="6" t="s">
        <v>131</v>
      </c>
      <c r="D29" s="87">
        <v>5000</v>
      </c>
    </row>
    <row r="30" spans="1:4" x14ac:dyDescent="0.25">
      <c r="A30" s="22" t="s">
        <v>79</v>
      </c>
      <c r="B30" s="22" t="s">
        <v>81</v>
      </c>
      <c r="C30" s="22"/>
      <c r="D30" s="88"/>
    </row>
    <row r="31" spans="1:4" x14ac:dyDescent="0.25">
      <c r="A31" s="6" t="s">
        <v>175</v>
      </c>
      <c r="B31" s="4" t="s">
        <v>124</v>
      </c>
      <c r="C31" s="6" t="s">
        <v>125</v>
      </c>
      <c r="D31" s="87">
        <v>10000</v>
      </c>
    </row>
    <row r="32" spans="1:4" x14ac:dyDescent="0.25">
      <c r="A32" s="6" t="s">
        <v>175</v>
      </c>
      <c r="B32" s="4" t="s">
        <v>127</v>
      </c>
      <c r="C32" s="6" t="s">
        <v>128</v>
      </c>
      <c r="D32" s="87">
        <v>20000</v>
      </c>
    </row>
    <row r="33" spans="1:4" x14ac:dyDescent="0.25">
      <c r="A33" s="6" t="s">
        <v>175</v>
      </c>
      <c r="B33" s="4" t="s">
        <v>165</v>
      </c>
      <c r="C33" s="6" t="s">
        <v>166</v>
      </c>
      <c r="D33" s="87">
        <v>5000</v>
      </c>
    </row>
    <row r="34" spans="1:4" x14ac:dyDescent="0.25">
      <c r="A34" s="22" t="s">
        <v>175</v>
      </c>
      <c r="B34" s="22" t="s">
        <v>178</v>
      </c>
      <c r="C34" s="22"/>
      <c r="D34" s="88"/>
    </row>
    <row r="35" spans="1:4" x14ac:dyDescent="0.25">
      <c r="A35" s="6" t="s">
        <v>180</v>
      </c>
      <c r="B35" s="4" t="s">
        <v>124</v>
      </c>
      <c r="C35" s="6" t="s">
        <v>125</v>
      </c>
      <c r="D35" s="87">
        <v>5000</v>
      </c>
    </row>
    <row r="36" spans="1:4" x14ac:dyDescent="0.25">
      <c r="A36" s="6" t="s">
        <v>180</v>
      </c>
      <c r="B36" s="4" t="s">
        <v>153</v>
      </c>
      <c r="C36" s="6" t="s">
        <v>154</v>
      </c>
      <c r="D36" s="87">
        <v>50000</v>
      </c>
    </row>
    <row r="37" spans="1:4" x14ac:dyDescent="0.25">
      <c r="A37" s="6" t="s">
        <v>180</v>
      </c>
      <c r="B37" s="4" t="s">
        <v>130</v>
      </c>
      <c r="C37" s="6" t="s">
        <v>131</v>
      </c>
      <c r="D37" s="87">
        <v>100000</v>
      </c>
    </row>
    <row r="38" spans="1:4" s="94" customFormat="1" x14ac:dyDescent="0.25">
      <c r="A38" s="91" t="s">
        <v>180</v>
      </c>
      <c r="B38" s="92" t="s">
        <v>133</v>
      </c>
      <c r="C38" s="91" t="s">
        <v>134</v>
      </c>
      <c r="D38" s="93">
        <v>200000</v>
      </c>
    </row>
    <row r="39" spans="1:4" x14ac:dyDescent="0.25">
      <c r="A39" s="22" t="s">
        <v>180</v>
      </c>
      <c r="B39" s="22" t="s">
        <v>185</v>
      </c>
      <c r="C39" s="22"/>
      <c r="D39" s="88"/>
    </row>
    <row r="40" spans="1:4" x14ac:dyDescent="0.25">
      <c r="A40" s="6" t="s">
        <v>102</v>
      </c>
      <c r="B40" s="4" t="s">
        <v>170</v>
      </c>
      <c r="C40" s="6" t="s">
        <v>171</v>
      </c>
      <c r="D40" s="87">
        <v>50000</v>
      </c>
    </row>
    <row r="41" spans="1:4" x14ac:dyDescent="0.25">
      <c r="A41" s="6" t="s">
        <v>102</v>
      </c>
      <c r="B41" s="4" t="s">
        <v>124</v>
      </c>
      <c r="C41" s="6" t="s">
        <v>125</v>
      </c>
      <c r="D41" s="87">
        <v>5000</v>
      </c>
    </row>
    <row r="42" spans="1:4" x14ac:dyDescent="0.25">
      <c r="A42" s="6" t="s">
        <v>102</v>
      </c>
      <c r="B42" s="4" t="s">
        <v>127</v>
      </c>
      <c r="C42" s="6" t="s">
        <v>128</v>
      </c>
      <c r="D42" s="87">
        <v>350000</v>
      </c>
    </row>
    <row r="43" spans="1:4" x14ac:dyDescent="0.25">
      <c r="A43" s="22" t="s">
        <v>102</v>
      </c>
      <c r="B43" s="22" t="s">
        <v>104</v>
      </c>
      <c r="C43" s="22"/>
      <c r="D43" s="88"/>
    </row>
    <row r="44" spans="1:4" x14ac:dyDescent="0.25">
      <c r="A44" s="6" t="s">
        <v>194</v>
      </c>
      <c r="B44" s="4" t="s">
        <v>195</v>
      </c>
      <c r="C44" s="6" t="s">
        <v>196</v>
      </c>
      <c r="D44" s="87">
        <v>350000</v>
      </c>
    </row>
    <row r="45" spans="1:4" x14ac:dyDescent="0.25">
      <c r="A45" s="22" t="s">
        <v>194</v>
      </c>
      <c r="B45" s="22" t="s">
        <v>198</v>
      </c>
      <c r="C45" s="22"/>
      <c r="D45" s="88"/>
    </row>
    <row r="46" spans="1:4" x14ac:dyDescent="0.25">
      <c r="A46" s="6" t="s">
        <v>105</v>
      </c>
      <c r="B46" s="4" t="s">
        <v>124</v>
      </c>
      <c r="C46" s="6" t="s">
        <v>125</v>
      </c>
      <c r="D46" s="87">
        <v>20000</v>
      </c>
    </row>
    <row r="47" spans="1:4" x14ac:dyDescent="0.25">
      <c r="A47" s="6" t="s">
        <v>105</v>
      </c>
      <c r="B47" s="4" t="s">
        <v>200</v>
      </c>
      <c r="C47" s="6" t="s">
        <v>201</v>
      </c>
      <c r="D47" s="87">
        <v>15000</v>
      </c>
    </row>
    <row r="48" spans="1:4" x14ac:dyDescent="0.25">
      <c r="A48" s="6" t="s">
        <v>105</v>
      </c>
      <c r="B48" s="4" t="s">
        <v>203</v>
      </c>
      <c r="C48" s="6" t="s">
        <v>204</v>
      </c>
      <c r="D48" s="87">
        <v>2500</v>
      </c>
    </row>
    <row r="49" spans="1:4" x14ac:dyDescent="0.25">
      <c r="A49" s="6" t="s">
        <v>105</v>
      </c>
      <c r="B49" s="4" t="s">
        <v>130</v>
      </c>
      <c r="C49" s="6" t="s">
        <v>131</v>
      </c>
      <c r="D49" s="87">
        <v>20000</v>
      </c>
    </row>
    <row r="50" spans="1:4" x14ac:dyDescent="0.25">
      <c r="A50" s="22" t="s">
        <v>105</v>
      </c>
      <c r="B50" s="22" t="s">
        <v>106</v>
      </c>
      <c r="C50" s="22"/>
      <c r="D50" s="88"/>
    </row>
    <row r="51" spans="1:4" x14ac:dyDescent="0.25">
      <c r="A51" s="6" t="s">
        <v>211</v>
      </c>
      <c r="B51" s="4" t="s">
        <v>153</v>
      </c>
      <c r="C51" s="6" t="s">
        <v>154</v>
      </c>
      <c r="D51" s="87">
        <v>25000</v>
      </c>
    </row>
    <row r="52" spans="1:4" x14ac:dyDescent="0.25">
      <c r="A52" s="22" t="s">
        <v>211</v>
      </c>
      <c r="B52" s="22" t="s">
        <v>213</v>
      </c>
      <c r="C52" s="22"/>
      <c r="D52" s="88"/>
    </row>
    <row r="53" spans="1:4" x14ac:dyDescent="0.25">
      <c r="A53" s="6" t="s">
        <v>215</v>
      </c>
      <c r="B53" s="4" t="s">
        <v>218</v>
      </c>
      <c r="C53" s="6" t="s">
        <v>219</v>
      </c>
      <c r="D53" s="87">
        <v>650000</v>
      </c>
    </row>
    <row r="54" spans="1:4" x14ac:dyDescent="0.25">
      <c r="A54" s="6" t="s">
        <v>215</v>
      </c>
      <c r="B54" s="4" t="s">
        <v>221</v>
      </c>
      <c r="C54" s="6" t="s">
        <v>222</v>
      </c>
      <c r="D54" s="87">
        <v>90000</v>
      </c>
    </row>
    <row r="55" spans="1:4" x14ac:dyDescent="0.25">
      <c r="A55" s="22" t="s">
        <v>215</v>
      </c>
      <c r="B55" s="22" t="s">
        <v>224</v>
      </c>
      <c r="C55" s="22"/>
      <c r="D55" s="88"/>
    </row>
    <row r="56" spans="1:4" x14ac:dyDescent="0.25">
      <c r="A56" s="6" t="s">
        <v>107</v>
      </c>
      <c r="B56" s="4" t="s">
        <v>230</v>
      </c>
      <c r="C56" s="6" t="s">
        <v>231</v>
      </c>
      <c r="D56" s="87">
        <v>350000</v>
      </c>
    </row>
    <row r="57" spans="1:4" x14ac:dyDescent="0.25">
      <c r="A57" s="6" t="s">
        <v>107</v>
      </c>
      <c r="B57" s="4" t="s">
        <v>216</v>
      </c>
      <c r="C57" s="6" t="s">
        <v>217</v>
      </c>
      <c r="D57" s="87">
        <v>150000</v>
      </c>
    </row>
    <row r="58" spans="1:4" x14ac:dyDescent="0.25">
      <c r="A58" s="6" t="s">
        <v>107</v>
      </c>
      <c r="B58" s="4" t="s">
        <v>234</v>
      </c>
      <c r="C58" s="6" t="s">
        <v>235</v>
      </c>
      <c r="D58" s="87">
        <v>100000</v>
      </c>
    </row>
    <row r="59" spans="1:4" x14ac:dyDescent="0.25">
      <c r="A59" s="6" t="s">
        <v>107</v>
      </c>
      <c r="B59" s="4" t="s">
        <v>221</v>
      </c>
      <c r="C59" s="6" t="s">
        <v>222</v>
      </c>
      <c r="D59" s="87">
        <v>60000</v>
      </c>
    </row>
    <row r="60" spans="1:4" x14ac:dyDescent="0.25">
      <c r="A60" s="6" t="s">
        <v>107</v>
      </c>
      <c r="B60" s="4" t="s">
        <v>238</v>
      </c>
      <c r="C60" s="6" t="s">
        <v>239</v>
      </c>
      <c r="D60" s="87">
        <v>2000</v>
      </c>
    </row>
    <row r="61" spans="1:4" x14ac:dyDescent="0.25">
      <c r="A61" s="6" t="s">
        <v>107</v>
      </c>
      <c r="B61" s="4" t="s">
        <v>170</v>
      </c>
      <c r="C61" s="6" t="s">
        <v>171</v>
      </c>
      <c r="D61" s="87">
        <v>50000</v>
      </c>
    </row>
    <row r="62" spans="1:4" x14ac:dyDescent="0.25">
      <c r="A62" s="6" t="s">
        <v>107</v>
      </c>
      <c r="B62" s="4" t="s">
        <v>124</v>
      </c>
      <c r="C62" s="6" t="s">
        <v>125</v>
      </c>
      <c r="D62" s="87">
        <v>100000</v>
      </c>
    </row>
    <row r="63" spans="1:4" x14ac:dyDescent="0.25">
      <c r="A63" s="6" t="s">
        <v>107</v>
      </c>
      <c r="B63" s="4" t="s">
        <v>243</v>
      </c>
      <c r="C63" s="6" t="s">
        <v>244</v>
      </c>
      <c r="D63" s="87">
        <v>5000</v>
      </c>
    </row>
    <row r="64" spans="1:4" x14ac:dyDescent="0.25">
      <c r="A64" s="6" t="s">
        <v>107</v>
      </c>
      <c r="B64" s="4" t="s">
        <v>153</v>
      </c>
      <c r="C64" s="6" t="s">
        <v>154</v>
      </c>
      <c r="D64" s="87">
        <v>120000</v>
      </c>
    </row>
    <row r="65" spans="1:4" x14ac:dyDescent="0.25">
      <c r="A65" s="6" t="s">
        <v>107</v>
      </c>
      <c r="B65" s="4" t="s">
        <v>247</v>
      </c>
      <c r="C65" s="6" t="s">
        <v>248</v>
      </c>
      <c r="D65" s="87">
        <v>50000</v>
      </c>
    </row>
    <row r="66" spans="1:4" x14ac:dyDescent="0.25">
      <c r="A66" s="6" t="s">
        <v>107</v>
      </c>
      <c r="B66" s="4" t="s">
        <v>250</v>
      </c>
      <c r="C66" s="6" t="s">
        <v>251</v>
      </c>
      <c r="D66" s="87">
        <v>4000</v>
      </c>
    </row>
    <row r="67" spans="1:4" x14ac:dyDescent="0.25">
      <c r="A67" s="6" t="s">
        <v>107</v>
      </c>
      <c r="B67" s="4" t="s">
        <v>253</v>
      </c>
      <c r="C67" s="6" t="s">
        <v>254</v>
      </c>
      <c r="D67" s="87">
        <v>25000</v>
      </c>
    </row>
    <row r="68" spans="1:4" x14ac:dyDescent="0.25">
      <c r="A68" s="6" t="s">
        <v>107</v>
      </c>
      <c r="B68" s="4" t="s">
        <v>203</v>
      </c>
      <c r="C68" s="6" t="s">
        <v>204</v>
      </c>
      <c r="D68" s="87">
        <v>20000</v>
      </c>
    </row>
    <row r="69" spans="1:4" x14ac:dyDescent="0.25">
      <c r="A69" s="6" t="s">
        <v>107</v>
      </c>
      <c r="B69" s="4" t="s">
        <v>195</v>
      </c>
      <c r="C69" s="6" t="s">
        <v>196</v>
      </c>
      <c r="D69" s="87">
        <v>60000</v>
      </c>
    </row>
    <row r="70" spans="1:4" x14ac:dyDescent="0.25">
      <c r="A70" s="6" t="s">
        <v>107</v>
      </c>
      <c r="B70" s="4" t="s">
        <v>259</v>
      </c>
      <c r="C70" s="6" t="s">
        <v>260</v>
      </c>
      <c r="D70" s="87">
        <v>4000</v>
      </c>
    </row>
    <row r="71" spans="1:4" x14ac:dyDescent="0.25">
      <c r="A71" s="6" t="s">
        <v>107</v>
      </c>
      <c r="B71" s="4" t="s">
        <v>262</v>
      </c>
      <c r="C71" s="6" t="s">
        <v>263</v>
      </c>
      <c r="D71" s="87">
        <v>5000</v>
      </c>
    </row>
    <row r="72" spans="1:4" x14ac:dyDescent="0.25">
      <c r="A72" s="6" t="s">
        <v>107</v>
      </c>
      <c r="B72" s="4" t="s">
        <v>127</v>
      </c>
      <c r="C72" s="6" t="s">
        <v>128</v>
      </c>
      <c r="D72" s="87">
        <v>300000</v>
      </c>
    </row>
    <row r="73" spans="1:4" x14ac:dyDescent="0.25">
      <c r="A73" s="6" t="s">
        <v>107</v>
      </c>
      <c r="B73" s="4" t="s">
        <v>130</v>
      </c>
      <c r="C73" s="6" t="s">
        <v>131</v>
      </c>
      <c r="D73" s="87">
        <v>100000</v>
      </c>
    </row>
    <row r="74" spans="1:4" x14ac:dyDescent="0.25">
      <c r="A74" s="6" t="s">
        <v>107</v>
      </c>
      <c r="B74" s="4" t="s">
        <v>267</v>
      </c>
      <c r="C74" s="6" t="s">
        <v>268</v>
      </c>
      <c r="D74" s="87">
        <v>15000</v>
      </c>
    </row>
    <row r="75" spans="1:4" x14ac:dyDescent="0.25">
      <c r="A75" s="6" t="s">
        <v>107</v>
      </c>
      <c r="B75" s="4" t="s">
        <v>162</v>
      </c>
      <c r="C75" s="6" t="s">
        <v>163</v>
      </c>
      <c r="D75" s="87">
        <v>30000</v>
      </c>
    </row>
    <row r="76" spans="1:4" x14ac:dyDescent="0.25">
      <c r="A76" s="6" t="s">
        <v>107</v>
      </c>
      <c r="B76" s="4" t="s">
        <v>275</v>
      </c>
      <c r="C76" s="6" t="s">
        <v>276</v>
      </c>
      <c r="D76" s="87">
        <v>15000</v>
      </c>
    </row>
    <row r="77" spans="1:4" x14ac:dyDescent="0.25">
      <c r="A77" s="6" t="s">
        <v>107</v>
      </c>
      <c r="B77" s="4" t="s">
        <v>278</v>
      </c>
      <c r="C77" s="6" t="s">
        <v>279</v>
      </c>
      <c r="D77" s="87">
        <v>5000</v>
      </c>
    </row>
    <row r="78" spans="1:4" x14ac:dyDescent="0.25">
      <c r="A78" s="6" t="s">
        <v>107</v>
      </c>
      <c r="B78" s="4" t="s">
        <v>281</v>
      </c>
      <c r="C78" s="6" t="s">
        <v>282</v>
      </c>
      <c r="D78" s="87">
        <v>25000</v>
      </c>
    </row>
    <row r="79" spans="1:4" s="94" customFormat="1" x14ac:dyDescent="0.25">
      <c r="A79" s="91" t="s">
        <v>107</v>
      </c>
      <c r="B79" s="92" t="s">
        <v>133</v>
      </c>
      <c r="C79" s="91" t="s">
        <v>134</v>
      </c>
      <c r="D79" s="93">
        <v>100000</v>
      </c>
    </row>
    <row r="80" spans="1:4" s="94" customFormat="1" x14ac:dyDescent="0.25">
      <c r="A80" s="91" t="s">
        <v>107</v>
      </c>
      <c r="B80" s="92" t="s">
        <v>208</v>
      </c>
      <c r="C80" s="91" t="s">
        <v>209</v>
      </c>
      <c r="D80" s="93">
        <v>20000</v>
      </c>
    </row>
    <row r="81" spans="1:4" x14ac:dyDescent="0.25">
      <c r="A81" s="22" t="s">
        <v>107</v>
      </c>
      <c r="B81" s="22" t="s">
        <v>109</v>
      </c>
      <c r="C81" s="22"/>
      <c r="D81" s="88"/>
    </row>
    <row r="82" spans="1:4" x14ac:dyDescent="0.25">
      <c r="A82" s="6" t="s">
        <v>110</v>
      </c>
      <c r="B82" s="4" t="s">
        <v>289</v>
      </c>
      <c r="C82" s="6" t="s">
        <v>290</v>
      </c>
      <c r="D82" s="87">
        <v>12000</v>
      </c>
    </row>
    <row r="83" spans="1:4" x14ac:dyDescent="0.25">
      <c r="A83" s="6" t="s">
        <v>110</v>
      </c>
      <c r="B83" s="4" t="s">
        <v>203</v>
      </c>
      <c r="C83" s="6" t="s">
        <v>204</v>
      </c>
      <c r="D83" s="87">
        <v>6000</v>
      </c>
    </row>
    <row r="84" spans="1:4" x14ac:dyDescent="0.25">
      <c r="A84" s="22" t="s">
        <v>110</v>
      </c>
      <c r="B84" s="22" t="s">
        <v>114</v>
      </c>
      <c r="C84" s="22"/>
      <c r="D84" s="88"/>
    </row>
    <row r="85" spans="1:4" x14ac:dyDescent="0.25">
      <c r="A85" s="6" t="s">
        <v>294</v>
      </c>
      <c r="B85" s="4" t="s">
        <v>127</v>
      </c>
      <c r="C85" s="6" t="s">
        <v>128</v>
      </c>
      <c r="D85" s="87">
        <v>30000</v>
      </c>
    </row>
    <row r="86" spans="1:4" x14ac:dyDescent="0.25">
      <c r="A86" s="22" t="s">
        <v>294</v>
      </c>
      <c r="B86" s="22" t="s">
        <v>296</v>
      </c>
      <c r="C86" s="22"/>
      <c r="D86" s="88"/>
    </row>
    <row r="87" spans="1:4" x14ac:dyDescent="0.25">
      <c r="A87" s="6" t="s">
        <v>299</v>
      </c>
      <c r="B87" s="4" t="s">
        <v>281</v>
      </c>
      <c r="C87" s="6" t="s">
        <v>282</v>
      </c>
      <c r="D87" s="87">
        <v>120000</v>
      </c>
    </row>
    <row r="88" spans="1:4" x14ac:dyDescent="0.25">
      <c r="A88" s="22" t="s">
        <v>299</v>
      </c>
      <c r="B88" s="22" t="s">
        <v>301</v>
      </c>
      <c r="C88" s="22"/>
      <c r="D88" s="88"/>
    </row>
    <row r="89" spans="1:4" x14ac:dyDescent="0.25">
      <c r="A89" s="6" t="s">
        <v>302</v>
      </c>
      <c r="B89" s="4" t="s">
        <v>303</v>
      </c>
      <c r="C89" s="6" t="s">
        <v>304</v>
      </c>
      <c r="D89" s="87">
        <v>20000</v>
      </c>
    </row>
    <row r="90" spans="1:4" x14ac:dyDescent="0.25">
      <c r="A90" s="22" t="s">
        <v>302</v>
      </c>
      <c r="B90" s="22" t="s">
        <v>305</v>
      </c>
      <c r="C90" s="22"/>
      <c r="D90" s="88"/>
    </row>
    <row r="91" spans="1:4" ht="15.75" thickBot="1" x14ac:dyDescent="0.3">
      <c r="A91" s="24" t="s">
        <v>306</v>
      </c>
      <c r="B91" s="24"/>
      <c r="C91" s="24"/>
      <c r="D91" s="89">
        <f>SUM(D3:D90)</f>
        <v>7944500</v>
      </c>
    </row>
    <row r="94" spans="1:4" x14ac:dyDescent="0.25">
      <c r="A94" t="s">
        <v>744</v>
      </c>
      <c r="C94" t="s">
        <v>745</v>
      </c>
      <c r="D94" s="90">
        <f>D91-D95</f>
        <v>4474500</v>
      </c>
    </row>
    <row r="95" spans="1:4" x14ac:dyDescent="0.25">
      <c r="C95" t="s">
        <v>479</v>
      </c>
      <c r="D95" s="90">
        <f>D80+D79+D38+D15+D11+D7+D6</f>
        <v>3470000</v>
      </c>
    </row>
    <row r="97" spans="1:4" x14ac:dyDescent="0.25">
      <c r="A97" s="6"/>
      <c r="B97" s="4"/>
      <c r="C97" s="6"/>
      <c r="D97" s="87"/>
    </row>
  </sheetData>
  <pageMargins left="0.39305600000000002" right="0.39444400000000002" top="0.39305600000000002" bottom="0.59097200000000005" header="0.39305600000000002" footer="0.59097200000000005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5FB9-2DD9-456D-8327-A800A23EEC75}">
  <dimension ref="A1:D39"/>
  <sheetViews>
    <sheetView topLeftCell="A13" workbookViewId="0">
      <selection activeCell="C13" sqref="C13"/>
    </sheetView>
  </sheetViews>
  <sheetFormatPr defaultRowHeight="15" x14ac:dyDescent="0.25"/>
  <cols>
    <col min="1" max="1" width="10.7109375" customWidth="1"/>
    <col min="2" max="2" width="9.85546875" customWidth="1"/>
    <col min="3" max="3" width="44" bestFit="1" customWidth="1"/>
    <col min="4" max="4" width="15.5703125" style="90" customWidth="1"/>
  </cols>
  <sheetData>
    <row r="1" spans="1:4" ht="16.5" x14ac:dyDescent="0.25">
      <c r="A1" s="15" t="s">
        <v>16</v>
      </c>
      <c r="B1" s="15"/>
      <c r="C1" s="15"/>
      <c r="D1" s="86"/>
    </row>
    <row r="2" spans="1:4" x14ac:dyDescent="0.25">
      <c r="A2" s="16" t="s">
        <v>17</v>
      </c>
      <c r="B2" s="16" t="s">
        <v>18</v>
      </c>
      <c r="C2" s="16" t="s">
        <v>19</v>
      </c>
      <c r="D2" s="16" t="s">
        <v>747</v>
      </c>
    </row>
    <row r="3" spans="1:4" x14ac:dyDescent="0.25">
      <c r="A3" s="6" t="s">
        <v>30</v>
      </c>
      <c r="B3" s="4" t="s">
        <v>31</v>
      </c>
      <c r="C3" s="6" t="s">
        <v>32</v>
      </c>
      <c r="D3" s="87">
        <v>760000</v>
      </c>
    </row>
    <row r="4" spans="1:4" x14ac:dyDescent="0.25">
      <c r="A4" s="6" t="s">
        <v>30</v>
      </c>
      <c r="B4" s="4" t="s">
        <v>34</v>
      </c>
      <c r="C4" s="6" t="s">
        <v>35</v>
      </c>
      <c r="D4" s="87">
        <v>15000</v>
      </c>
    </row>
    <row r="5" spans="1:4" x14ac:dyDescent="0.25">
      <c r="A5" s="6" t="s">
        <v>30</v>
      </c>
      <c r="B5" s="4" t="s">
        <v>37</v>
      </c>
      <c r="C5" s="6" t="s">
        <v>38</v>
      </c>
      <c r="D5" s="87">
        <v>75000</v>
      </c>
    </row>
    <row r="6" spans="1:4" x14ac:dyDescent="0.25">
      <c r="A6" s="6" t="s">
        <v>30</v>
      </c>
      <c r="B6" s="4" t="s">
        <v>40</v>
      </c>
      <c r="C6" s="6" t="s">
        <v>41</v>
      </c>
      <c r="D6" s="87">
        <v>700000</v>
      </c>
    </row>
    <row r="7" spans="1:4" x14ac:dyDescent="0.25">
      <c r="A7" s="6" t="s">
        <v>30</v>
      </c>
      <c r="B7" s="4" t="s">
        <v>43</v>
      </c>
      <c r="C7" s="6" t="s">
        <v>44</v>
      </c>
      <c r="D7" s="87">
        <v>120000</v>
      </c>
    </row>
    <row r="8" spans="1:4" x14ac:dyDescent="0.25">
      <c r="A8" s="6" t="s">
        <v>30</v>
      </c>
      <c r="B8" s="4" t="s">
        <v>47</v>
      </c>
      <c r="C8" s="6" t="s">
        <v>48</v>
      </c>
      <c r="D8" s="87">
        <v>1600000</v>
      </c>
    </row>
    <row r="9" spans="1:4" x14ac:dyDescent="0.25">
      <c r="A9" s="6" t="s">
        <v>30</v>
      </c>
      <c r="B9" s="4" t="s">
        <v>50</v>
      </c>
      <c r="C9" s="6" t="s">
        <v>51</v>
      </c>
      <c r="D9" s="87">
        <v>130000</v>
      </c>
    </row>
    <row r="10" spans="1:4" x14ac:dyDescent="0.25">
      <c r="A10" s="6" t="s">
        <v>30</v>
      </c>
      <c r="B10" s="4" t="s">
        <v>53</v>
      </c>
      <c r="C10" s="6" t="s">
        <v>54</v>
      </c>
      <c r="D10" s="87">
        <v>5500</v>
      </c>
    </row>
    <row r="11" spans="1:4" x14ac:dyDescent="0.25">
      <c r="A11" s="6" t="s">
        <v>30</v>
      </c>
      <c r="B11" s="4" t="s">
        <v>56</v>
      </c>
      <c r="C11" s="6" t="s">
        <v>57</v>
      </c>
      <c r="D11" s="87">
        <v>2000</v>
      </c>
    </row>
    <row r="12" spans="1:4" x14ac:dyDescent="0.25">
      <c r="A12" s="6" t="s">
        <v>30</v>
      </c>
      <c r="B12" s="4" t="s">
        <v>59</v>
      </c>
      <c r="C12" s="6" t="s">
        <v>60</v>
      </c>
      <c r="D12" s="87">
        <v>18000</v>
      </c>
    </row>
    <row r="13" spans="1:4" x14ac:dyDescent="0.25">
      <c r="A13" s="6" t="s">
        <v>30</v>
      </c>
      <c r="B13" s="4" t="s">
        <v>62</v>
      </c>
      <c r="C13" s="6" t="s">
        <v>63</v>
      </c>
      <c r="D13" s="87">
        <v>550000</v>
      </c>
    </row>
    <row r="14" spans="1:4" x14ac:dyDescent="0.25">
      <c r="A14" s="6" t="s">
        <v>30</v>
      </c>
      <c r="B14" s="4" t="s">
        <v>69</v>
      </c>
      <c r="C14" s="6" t="s">
        <v>70</v>
      </c>
      <c r="D14" s="87">
        <v>50750</v>
      </c>
    </row>
    <row r="15" spans="1:4" x14ac:dyDescent="0.25">
      <c r="A15" s="22" t="s">
        <v>30</v>
      </c>
      <c r="B15" s="22" t="s">
        <v>72</v>
      </c>
      <c r="C15" s="22"/>
      <c r="D15" s="88"/>
    </row>
    <row r="16" spans="1:4" x14ac:dyDescent="0.25">
      <c r="A16" s="6" t="s">
        <v>79</v>
      </c>
      <c r="B16" s="4" t="s">
        <v>76</v>
      </c>
      <c r="C16" s="6" t="s">
        <v>77</v>
      </c>
      <c r="D16" s="87">
        <v>10000</v>
      </c>
    </row>
    <row r="17" spans="1:4" x14ac:dyDescent="0.25">
      <c r="A17" s="22" t="s">
        <v>79</v>
      </c>
      <c r="B17" s="22" t="s">
        <v>81</v>
      </c>
      <c r="C17" s="22"/>
      <c r="D17" s="88"/>
    </row>
    <row r="18" spans="1:4" x14ac:dyDescent="0.25">
      <c r="A18" s="6" t="s">
        <v>82</v>
      </c>
      <c r="B18" s="4" t="s">
        <v>83</v>
      </c>
      <c r="C18" s="6" t="s">
        <v>84</v>
      </c>
      <c r="D18" s="87">
        <v>83000</v>
      </c>
    </row>
    <row r="19" spans="1:4" x14ac:dyDescent="0.25">
      <c r="A19" s="6" t="s">
        <v>82</v>
      </c>
      <c r="B19" s="4" t="s">
        <v>76</v>
      </c>
      <c r="C19" s="6" t="s">
        <v>77</v>
      </c>
      <c r="D19" s="87">
        <v>150000</v>
      </c>
    </row>
    <row r="20" spans="1:4" x14ac:dyDescent="0.25">
      <c r="A20" s="22" t="s">
        <v>82</v>
      </c>
      <c r="B20" s="22" t="s">
        <v>87</v>
      </c>
      <c r="C20" s="22"/>
      <c r="D20" s="88"/>
    </row>
    <row r="21" spans="1:4" x14ac:dyDescent="0.25">
      <c r="A21" s="6" t="s">
        <v>89</v>
      </c>
      <c r="B21" s="4" t="s">
        <v>90</v>
      </c>
      <c r="C21" s="6" t="s">
        <v>91</v>
      </c>
      <c r="D21" s="87">
        <v>1000</v>
      </c>
    </row>
    <row r="22" spans="1:4" x14ac:dyDescent="0.25">
      <c r="A22" s="22" t="s">
        <v>89</v>
      </c>
      <c r="B22" s="22" t="s">
        <v>93</v>
      </c>
      <c r="C22" s="22"/>
      <c r="D22" s="88"/>
    </row>
    <row r="23" spans="1:4" x14ac:dyDescent="0.25">
      <c r="A23" s="6" t="s">
        <v>94</v>
      </c>
      <c r="B23" s="4" t="s">
        <v>83</v>
      </c>
      <c r="C23" s="6" t="s">
        <v>84</v>
      </c>
      <c r="D23" s="87">
        <v>150000</v>
      </c>
    </row>
    <row r="24" spans="1:4" x14ac:dyDescent="0.25">
      <c r="A24" s="6" t="s">
        <v>94</v>
      </c>
      <c r="B24" s="4" t="s">
        <v>98</v>
      </c>
      <c r="C24" s="6" t="s">
        <v>99</v>
      </c>
      <c r="D24" s="87">
        <v>5500000</v>
      </c>
    </row>
    <row r="25" spans="1:4" x14ac:dyDescent="0.25">
      <c r="A25" s="22" t="s">
        <v>94</v>
      </c>
      <c r="B25" s="22" t="s">
        <v>100</v>
      </c>
      <c r="C25" s="22"/>
      <c r="D25" s="88"/>
    </row>
    <row r="26" spans="1:4" x14ac:dyDescent="0.25">
      <c r="A26" s="6" t="s">
        <v>102</v>
      </c>
      <c r="B26" s="4" t="s">
        <v>90</v>
      </c>
      <c r="C26" s="6" t="s">
        <v>91</v>
      </c>
      <c r="D26" s="87">
        <v>2000</v>
      </c>
    </row>
    <row r="27" spans="1:4" x14ac:dyDescent="0.25">
      <c r="A27" s="22" t="s">
        <v>102</v>
      </c>
      <c r="B27" s="22" t="s">
        <v>104</v>
      </c>
      <c r="C27" s="22"/>
      <c r="D27" s="88"/>
    </row>
    <row r="28" spans="1:4" x14ac:dyDescent="0.25">
      <c r="A28" s="6" t="s">
        <v>107</v>
      </c>
      <c r="B28" s="4" t="s">
        <v>90</v>
      </c>
      <c r="C28" s="6" t="s">
        <v>91</v>
      </c>
      <c r="D28" s="87">
        <v>100</v>
      </c>
    </row>
    <row r="29" spans="1:4" x14ac:dyDescent="0.25">
      <c r="A29" s="22" t="s">
        <v>107</v>
      </c>
      <c r="B29" s="22" t="s">
        <v>109</v>
      </c>
      <c r="C29" s="22"/>
      <c r="D29" s="88"/>
    </row>
    <row r="30" spans="1:4" x14ac:dyDescent="0.25">
      <c r="A30" s="6" t="s">
        <v>110</v>
      </c>
      <c r="B30" s="4" t="s">
        <v>111</v>
      </c>
      <c r="C30" s="6" t="s">
        <v>112</v>
      </c>
      <c r="D30" s="87">
        <v>200</v>
      </c>
    </row>
    <row r="31" spans="1:4" x14ac:dyDescent="0.25">
      <c r="A31" s="22" t="s">
        <v>110</v>
      </c>
      <c r="B31" s="22" t="s">
        <v>114</v>
      </c>
      <c r="C31" s="22"/>
      <c r="D31" s="88"/>
    </row>
    <row r="32" spans="1:4" ht="15.75" thickBot="1" x14ac:dyDescent="0.3">
      <c r="A32" s="24" t="s">
        <v>119</v>
      </c>
      <c r="B32" s="24"/>
      <c r="C32" s="24"/>
      <c r="D32" s="89">
        <f>SUM(D3:D31)</f>
        <v>9922550</v>
      </c>
    </row>
    <row r="35" spans="1:4" x14ac:dyDescent="0.25">
      <c r="A35" t="s">
        <v>744</v>
      </c>
      <c r="C35" t="s">
        <v>382</v>
      </c>
      <c r="D35" s="72">
        <f>D3+D4+D5+D6+D7+D8+D9+D10+D11+D12+D13</f>
        <v>3975500</v>
      </c>
    </row>
    <row r="36" spans="1:4" x14ac:dyDescent="0.25">
      <c r="C36" t="s">
        <v>386</v>
      </c>
      <c r="D36" s="72">
        <f>D16+D18+D19+D21+D23+D26+D28+D30</f>
        <v>396300</v>
      </c>
    </row>
    <row r="37" spans="1:4" x14ac:dyDescent="0.25">
      <c r="C37" t="s">
        <v>389</v>
      </c>
      <c r="D37" s="72">
        <f>D24</f>
        <v>5500000</v>
      </c>
    </row>
    <row r="38" spans="1:4" x14ac:dyDescent="0.25">
      <c r="C38" t="s">
        <v>391</v>
      </c>
      <c r="D38" s="72">
        <f>D14</f>
        <v>50750</v>
      </c>
    </row>
    <row r="39" spans="1:4" x14ac:dyDescent="0.25">
      <c r="D39"/>
    </row>
  </sheetData>
  <pageMargins left="0.39305600000000002" right="0.39444400000000002" top="0.39305600000000002" bottom="0.59097200000000005" header="0.39305600000000002" footer="0.59097200000000005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7524-FBB6-41D0-AA6C-73899ECF2ECD}">
  <dimension ref="A1:I178"/>
  <sheetViews>
    <sheetView topLeftCell="B88" workbookViewId="0">
      <selection activeCell="E103" sqref="E103"/>
    </sheetView>
  </sheetViews>
  <sheetFormatPr defaultRowHeight="15" x14ac:dyDescent="0.25"/>
  <cols>
    <col min="1" max="1" width="10.7109375" customWidth="1"/>
    <col min="2" max="2" width="9.85546875" customWidth="1"/>
    <col min="3" max="3" width="44" bestFit="1" customWidth="1"/>
    <col min="4" max="4" width="13" style="72" bestFit="1" customWidth="1"/>
    <col min="5" max="5" width="14.140625" style="72" customWidth="1"/>
    <col min="6" max="6" width="16.85546875" style="72" bestFit="1" customWidth="1"/>
    <col min="7" max="7" width="15.5703125" style="81" customWidth="1"/>
    <col min="8" max="8" width="19.85546875" style="72" bestFit="1" customWidth="1"/>
    <col min="9" max="9" width="7.42578125" bestFit="1" customWidth="1"/>
  </cols>
  <sheetData>
    <row r="1" spans="1:9" x14ac:dyDescent="0.25">
      <c r="A1" s="14"/>
      <c r="B1" s="14"/>
      <c r="C1" s="14"/>
      <c r="D1" s="64"/>
      <c r="E1" s="64"/>
      <c r="F1" s="64"/>
      <c r="G1" s="73"/>
      <c r="H1" s="64"/>
      <c r="I1" s="14"/>
    </row>
    <row r="2" spans="1:9" ht="16.5" x14ac:dyDescent="0.25">
      <c r="A2" s="15" t="s">
        <v>16</v>
      </c>
      <c r="B2" s="15"/>
      <c r="C2" s="15"/>
      <c r="D2" s="65"/>
      <c r="E2" s="65"/>
      <c r="F2" s="65"/>
      <c r="G2" s="80"/>
      <c r="H2" s="65"/>
      <c r="I2" s="15"/>
    </row>
    <row r="3" spans="1:9" x14ac:dyDescent="0.25">
      <c r="A3" s="16" t="s">
        <v>17</v>
      </c>
      <c r="B3" s="16" t="s">
        <v>18</v>
      </c>
      <c r="C3" s="16" t="s">
        <v>19</v>
      </c>
      <c r="D3" s="66" t="s">
        <v>20</v>
      </c>
      <c r="E3" s="66" t="s">
        <v>21</v>
      </c>
      <c r="F3" s="66" t="s">
        <v>22</v>
      </c>
      <c r="G3" s="74" t="s">
        <v>687</v>
      </c>
      <c r="H3" s="66" t="s">
        <v>690</v>
      </c>
      <c r="I3" s="17"/>
    </row>
    <row r="4" spans="1:9" x14ac:dyDescent="0.25">
      <c r="A4" s="18" t="s">
        <v>25</v>
      </c>
      <c r="B4" s="18" t="s">
        <v>26</v>
      </c>
      <c r="C4" s="19"/>
      <c r="D4" s="67"/>
      <c r="E4" s="67"/>
      <c r="F4" s="67" t="s">
        <v>686</v>
      </c>
      <c r="G4" s="75" t="s">
        <v>688</v>
      </c>
      <c r="H4" s="67"/>
      <c r="I4" s="19"/>
    </row>
    <row r="5" spans="1:9" x14ac:dyDescent="0.25">
      <c r="A5" s="3"/>
      <c r="B5" s="3"/>
      <c r="C5" s="3"/>
      <c r="D5" s="68"/>
      <c r="E5" s="68"/>
      <c r="F5" s="68"/>
      <c r="G5" s="76"/>
      <c r="H5" s="68"/>
      <c r="I5" s="3"/>
    </row>
    <row r="6" spans="1:9" x14ac:dyDescent="0.25">
      <c r="A6" s="6" t="s">
        <v>30</v>
      </c>
      <c r="B6" s="4" t="s">
        <v>31</v>
      </c>
      <c r="C6" s="6" t="s">
        <v>32</v>
      </c>
      <c r="D6" s="69">
        <v>700000</v>
      </c>
      <c r="E6" s="69">
        <v>700000</v>
      </c>
      <c r="F6" s="69">
        <v>751406.22</v>
      </c>
      <c r="G6" s="77">
        <v>760000</v>
      </c>
      <c r="H6" s="69"/>
      <c r="I6" s="21"/>
    </row>
    <row r="7" spans="1:9" x14ac:dyDescent="0.25">
      <c r="A7" s="6" t="s">
        <v>30</v>
      </c>
      <c r="B7" s="4" t="s">
        <v>34</v>
      </c>
      <c r="C7" s="6" t="s">
        <v>35</v>
      </c>
      <c r="D7" s="69">
        <v>15000</v>
      </c>
      <c r="E7" s="69">
        <v>15000</v>
      </c>
      <c r="F7" s="69">
        <v>12599.15</v>
      </c>
      <c r="G7" s="77">
        <v>15000</v>
      </c>
      <c r="H7" s="69"/>
      <c r="I7" s="21"/>
    </row>
    <row r="8" spans="1:9" x14ac:dyDescent="0.25">
      <c r="A8" s="6" t="s">
        <v>30</v>
      </c>
      <c r="B8" s="4" t="s">
        <v>37</v>
      </c>
      <c r="C8" s="6" t="s">
        <v>38</v>
      </c>
      <c r="D8" s="69">
        <v>70000</v>
      </c>
      <c r="E8" s="69">
        <v>70000</v>
      </c>
      <c r="F8" s="69">
        <v>70189.22</v>
      </c>
      <c r="G8" s="77">
        <v>75000</v>
      </c>
      <c r="H8" s="69"/>
      <c r="I8" s="21"/>
    </row>
    <row r="9" spans="1:9" x14ac:dyDescent="0.25">
      <c r="A9" s="6" t="s">
        <v>30</v>
      </c>
      <c r="B9" s="4" t="s">
        <v>40</v>
      </c>
      <c r="C9" s="6" t="s">
        <v>41</v>
      </c>
      <c r="D9" s="69">
        <v>700000</v>
      </c>
      <c r="E9" s="69">
        <v>700000</v>
      </c>
      <c r="F9" s="69">
        <v>645388.96</v>
      </c>
      <c r="G9" s="77">
        <v>700000</v>
      </c>
      <c r="H9" s="69"/>
      <c r="I9" s="21"/>
    </row>
    <row r="10" spans="1:9" x14ac:dyDescent="0.25">
      <c r="A10" s="6" t="s">
        <v>30</v>
      </c>
      <c r="B10" s="4" t="s">
        <v>43</v>
      </c>
      <c r="C10" s="6" t="s">
        <v>44</v>
      </c>
      <c r="D10" s="69">
        <v>200000</v>
      </c>
      <c r="E10" s="69">
        <v>119890</v>
      </c>
      <c r="F10" s="69">
        <v>119890</v>
      </c>
      <c r="G10" s="77">
        <v>120000</v>
      </c>
      <c r="H10" s="69" t="s">
        <v>695</v>
      </c>
      <c r="I10" s="21"/>
    </row>
    <row r="11" spans="1:9" x14ac:dyDescent="0.25">
      <c r="A11" s="6" t="s">
        <v>30</v>
      </c>
      <c r="B11" s="4" t="s">
        <v>47</v>
      </c>
      <c r="C11" s="6" t="s">
        <v>48</v>
      </c>
      <c r="D11" s="69">
        <v>1400000</v>
      </c>
      <c r="E11" s="69">
        <v>1400000</v>
      </c>
      <c r="F11" s="69">
        <v>1501544.47</v>
      </c>
      <c r="G11" s="77">
        <v>1600000</v>
      </c>
      <c r="H11" s="69"/>
      <c r="I11" s="21"/>
    </row>
    <row r="12" spans="1:9" x14ac:dyDescent="0.25">
      <c r="A12" s="6" t="s">
        <v>30</v>
      </c>
      <c r="B12" s="4" t="s">
        <v>50</v>
      </c>
      <c r="C12" s="6" t="s">
        <v>51</v>
      </c>
      <c r="D12" s="69">
        <v>130000</v>
      </c>
      <c r="E12" s="69">
        <v>130000</v>
      </c>
      <c r="F12" s="69">
        <v>119050</v>
      </c>
      <c r="G12" s="77">
        <v>130000</v>
      </c>
      <c r="H12" s="69"/>
      <c r="I12" s="21"/>
    </row>
    <row r="13" spans="1:9" x14ac:dyDescent="0.25">
      <c r="A13" s="6" t="s">
        <v>30</v>
      </c>
      <c r="B13" s="4" t="s">
        <v>53</v>
      </c>
      <c r="C13" s="6" t="s">
        <v>54</v>
      </c>
      <c r="D13" s="69">
        <v>5500</v>
      </c>
      <c r="E13" s="69">
        <v>5500</v>
      </c>
      <c r="F13" s="69">
        <v>5300</v>
      </c>
      <c r="G13" s="77">
        <v>5500</v>
      </c>
      <c r="H13" s="69"/>
      <c r="I13" s="21"/>
    </row>
    <row r="14" spans="1:9" x14ac:dyDescent="0.25">
      <c r="A14" s="6" t="s">
        <v>30</v>
      </c>
      <c r="B14" s="4" t="s">
        <v>56</v>
      </c>
      <c r="C14" s="6" t="s">
        <v>57</v>
      </c>
      <c r="D14" s="69">
        <v>4000</v>
      </c>
      <c r="E14" s="69">
        <v>4000</v>
      </c>
      <c r="F14" s="69">
        <v>1400</v>
      </c>
      <c r="G14" s="77">
        <v>2000</v>
      </c>
      <c r="H14" s="69"/>
      <c r="I14" s="21"/>
    </row>
    <row r="15" spans="1:9" x14ac:dyDescent="0.25">
      <c r="A15" s="6" t="s">
        <v>30</v>
      </c>
      <c r="B15" s="4" t="s">
        <v>59</v>
      </c>
      <c r="C15" s="6" t="s">
        <v>60</v>
      </c>
      <c r="D15" s="69">
        <v>15000</v>
      </c>
      <c r="E15" s="69">
        <v>15000</v>
      </c>
      <c r="F15" s="69">
        <v>16724.169999999998</v>
      </c>
      <c r="G15" s="77">
        <v>18000</v>
      </c>
      <c r="H15" s="69"/>
      <c r="I15" s="21"/>
    </row>
    <row r="16" spans="1:9" x14ac:dyDescent="0.25">
      <c r="A16" s="6" t="s">
        <v>30</v>
      </c>
      <c r="B16" s="4" t="s">
        <v>62</v>
      </c>
      <c r="C16" s="6" t="s">
        <v>63</v>
      </c>
      <c r="D16" s="69">
        <v>520000</v>
      </c>
      <c r="E16" s="69">
        <v>520000</v>
      </c>
      <c r="F16" s="69">
        <v>546147.21</v>
      </c>
      <c r="G16" s="77">
        <v>550000</v>
      </c>
      <c r="H16" s="69"/>
      <c r="I16" s="21"/>
    </row>
    <row r="17" spans="1:9" x14ac:dyDescent="0.25">
      <c r="A17" s="6" t="s">
        <v>30</v>
      </c>
      <c r="B17" s="4" t="s">
        <v>65</v>
      </c>
      <c r="C17" s="6" t="s">
        <v>66</v>
      </c>
      <c r="D17" s="69"/>
      <c r="E17" s="69">
        <v>22981</v>
      </c>
      <c r="F17" s="69">
        <v>52981</v>
      </c>
      <c r="G17" s="77"/>
      <c r="H17" s="69" t="s">
        <v>696</v>
      </c>
      <c r="I17" s="21"/>
    </row>
    <row r="18" spans="1:9" x14ac:dyDescent="0.25">
      <c r="A18" s="6" t="s">
        <v>30</v>
      </c>
      <c r="B18" s="4" t="s">
        <v>69</v>
      </c>
      <c r="C18" s="6" t="s">
        <v>70</v>
      </c>
      <c r="D18" s="69">
        <v>60900</v>
      </c>
      <c r="E18" s="69">
        <v>60900</v>
      </c>
      <c r="F18" s="69">
        <v>50750</v>
      </c>
      <c r="G18" s="77">
        <v>50750</v>
      </c>
      <c r="H18" s="69" t="s">
        <v>697</v>
      </c>
      <c r="I18" s="21"/>
    </row>
    <row r="19" spans="1:9" x14ac:dyDescent="0.25">
      <c r="A19" s="22" t="s">
        <v>30</v>
      </c>
      <c r="B19" s="22" t="s">
        <v>72</v>
      </c>
      <c r="C19" s="22"/>
      <c r="D19" s="70">
        <v>3820400</v>
      </c>
      <c r="E19" s="70">
        <v>3763271</v>
      </c>
      <c r="F19" s="70">
        <v>3893370.4</v>
      </c>
      <c r="G19" s="78"/>
      <c r="H19" s="70"/>
      <c r="I19" s="23"/>
    </row>
    <row r="20" spans="1:9" x14ac:dyDescent="0.25">
      <c r="A20" s="6" t="s">
        <v>75</v>
      </c>
      <c r="B20" s="4" t="s">
        <v>76</v>
      </c>
      <c r="C20" s="6" t="s">
        <v>77</v>
      </c>
      <c r="D20" s="69"/>
      <c r="E20" s="69"/>
      <c r="F20" s="69">
        <v>141891</v>
      </c>
      <c r="G20" s="77">
        <v>0</v>
      </c>
      <c r="H20" s="69" t="s">
        <v>689</v>
      </c>
      <c r="I20" s="21"/>
    </row>
    <row r="21" spans="1:9" x14ac:dyDescent="0.25">
      <c r="A21" s="22" t="s">
        <v>75</v>
      </c>
      <c r="B21" s="22" t="s">
        <v>78</v>
      </c>
      <c r="C21" s="22"/>
      <c r="D21" s="70"/>
      <c r="E21" s="70"/>
      <c r="F21" s="70">
        <v>141891</v>
      </c>
      <c r="G21" s="78"/>
      <c r="H21" s="70"/>
      <c r="I21" s="23"/>
    </row>
    <row r="22" spans="1:9" x14ac:dyDescent="0.25">
      <c r="A22" s="6" t="s">
        <v>79</v>
      </c>
      <c r="B22" s="4" t="s">
        <v>76</v>
      </c>
      <c r="C22" s="6" t="s">
        <v>77</v>
      </c>
      <c r="D22" s="69">
        <v>20000</v>
      </c>
      <c r="E22" s="69">
        <v>20000</v>
      </c>
      <c r="F22" s="69">
        <v>17600</v>
      </c>
      <c r="G22" s="77">
        <v>10000</v>
      </c>
      <c r="H22" s="69" t="s">
        <v>708</v>
      </c>
      <c r="I22" s="21"/>
    </row>
    <row r="23" spans="1:9" x14ac:dyDescent="0.25">
      <c r="A23" s="22" t="s">
        <v>79</v>
      </c>
      <c r="B23" s="22" t="s">
        <v>81</v>
      </c>
      <c r="C23" s="22"/>
      <c r="D23" s="70">
        <v>20000</v>
      </c>
      <c r="E23" s="70">
        <v>20000</v>
      </c>
      <c r="F23" s="70">
        <v>17600</v>
      </c>
      <c r="G23" s="78"/>
      <c r="H23" s="70"/>
      <c r="I23" s="23"/>
    </row>
    <row r="24" spans="1:9" x14ac:dyDescent="0.25">
      <c r="A24" s="6" t="s">
        <v>82</v>
      </c>
      <c r="B24" s="4" t="s">
        <v>83</v>
      </c>
      <c r="C24" s="6" t="s">
        <v>84</v>
      </c>
      <c r="D24" s="69">
        <v>70000</v>
      </c>
      <c r="E24" s="69">
        <v>70000</v>
      </c>
      <c r="F24" s="69">
        <v>82100</v>
      </c>
      <c r="G24" s="77">
        <v>83000</v>
      </c>
      <c r="H24" s="69" t="s">
        <v>709</v>
      </c>
      <c r="I24" s="21"/>
    </row>
    <row r="25" spans="1:9" x14ac:dyDescent="0.25">
      <c r="A25" s="6" t="s">
        <v>82</v>
      </c>
      <c r="B25" s="4" t="s">
        <v>76</v>
      </c>
      <c r="C25" s="6" t="s">
        <v>77</v>
      </c>
      <c r="D25" s="69">
        <v>140000</v>
      </c>
      <c r="E25" s="69">
        <v>140000</v>
      </c>
      <c r="F25" s="69">
        <v>187598</v>
      </c>
      <c r="G25" s="77">
        <v>150000</v>
      </c>
      <c r="H25" s="69" t="s">
        <v>711</v>
      </c>
      <c r="I25" s="21"/>
    </row>
    <row r="26" spans="1:9" x14ac:dyDescent="0.25">
      <c r="A26" s="22" t="s">
        <v>82</v>
      </c>
      <c r="B26" s="22" t="s">
        <v>87</v>
      </c>
      <c r="C26" s="22"/>
      <c r="D26" s="70">
        <v>210000</v>
      </c>
      <c r="E26" s="70">
        <v>210000</v>
      </c>
      <c r="F26" s="70">
        <v>269698</v>
      </c>
      <c r="G26" s="78"/>
      <c r="H26" s="70"/>
      <c r="I26" s="23"/>
    </row>
    <row r="27" spans="1:9" x14ac:dyDescent="0.25">
      <c r="A27" s="6" t="s">
        <v>89</v>
      </c>
      <c r="B27" s="4" t="s">
        <v>90</v>
      </c>
      <c r="C27" s="6" t="s">
        <v>91</v>
      </c>
      <c r="D27" s="69">
        <v>2000</v>
      </c>
      <c r="E27" s="69">
        <v>2000</v>
      </c>
      <c r="F27" s="69">
        <v>800</v>
      </c>
      <c r="G27" s="77">
        <v>1000</v>
      </c>
      <c r="H27" s="69" t="s">
        <v>712</v>
      </c>
      <c r="I27" s="21"/>
    </row>
    <row r="28" spans="1:9" x14ac:dyDescent="0.25">
      <c r="A28" s="22" t="s">
        <v>89</v>
      </c>
      <c r="B28" s="22" t="s">
        <v>93</v>
      </c>
      <c r="C28" s="22"/>
      <c r="D28" s="70">
        <v>2000</v>
      </c>
      <c r="E28" s="70">
        <v>2000</v>
      </c>
      <c r="F28" s="70">
        <v>800</v>
      </c>
      <c r="G28" s="78"/>
      <c r="H28" s="70"/>
      <c r="I28" s="23"/>
    </row>
    <row r="29" spans="1:9" x14ac:dyDescent="0.25">
      <c r="A29" s="6" t="s">
        <v>94</v>
      </c>
      <c r="B29" s="4" t="s">
        <v>95</v>
      </c>
      <c r="C29" s="6" t="s">
        <v>96</v>
      </c>
      <c r="D29" s="69">
        <v>2000</v>
      </c>
      <c r="E29" s="69">
        <v>2000</v>
      </c>
      <c r="F29" s="69"/>
      <c r="G29" s="77">
        <v>0</v>
      </c>
      <c r="H29" s="69"/>
      <c r="I29" s="21"/>
    </row>
    <row r="30" spans="1:9" x14ac:dyDescent="0.25">
      <c r="A30" s="6" t="s">
        <v>94</v>
      </c>
      <c r="B30" s="4" t="s">
        <v>83</v>
      </c>
      <c r="C30" s="6" t="s">
        <v>84</v>
      </c>
      <c r="D30" s="69">
        <v>150000</v>
      </c>
      <c r="E30" s="69">
        <v>150000</v>
      </c>
      <c r="F30" s="69">
        <v>144391</v>
      </c>
      <c r="G30" s="77">
        <v>150000</v>
      </c>
      <c r="H30" s="69" t="s">
        <v>710</v>
      </c>
      <c r="I30" s="21"/>
    </row>
    <row r="31" spans="1:9" x14ac:dyDescent="0.25">
      <c r="A31" s="6" t="s">
        <v>94</v>
      </c>
      <c r="B31" s="4" t="s">
        <v>76</v>
      </c>
      <c r="C31" s="6" t="s">
        <v>77</v>
      </c>
      <c r="D31" s="69">
        <v>5000</v>
      </c>
      <c r="E31" s="69">
        <v>5000</v>
      </c>
      <c r="F31" s="69"/>
      <c r="G31" s="77">
        <v>0</v>
      </c>
      <c r="H31" s="69"/>
      <c r="I31" s="21"/>
    </row>
    <row r="32" spans="1:9" x14ac:dyDescent="0.25">
      <c r="A32" s="6" t="s">
        <v>94</v>
      </c>
      <c r="B32" s="4" t="s">
        <v>98</v>
      </c>
      <c r="C32" s="6" t="s">
        <v>99</v>
      </c>
      <c r="D32" s="69">
        <v>5500000</v>
      </c>
      <c r="E32" s="69">
        <v>5500000</v>
      </c>
      <c r="F32" s="69"/>
      <c r="G32" s="77">
        <v>5500000</v>
      </c>
      <c r="H32" s="69"/>
      <c r="I32" s="21"/>
    </row>
    <row r="33" spans="1:9" x14ac:dyDescent="0.25">
      <c r="A33" s="22" t="s">
        <v>94</v>
      </c>
      <c r="B33" s="22" t="s">
        <v>100</v>
      </c>
      <c r="C33" s="22"/>
      <c r="D33" s="70">
        <v>5657000</v>
      </c>
      <c r="E33" s="70">
        <v>5657000</v>
      </c>
      <c r="F33" s="70">
        <v>144391</v>
      </c>
      <c r="G33" s="78"/>
      <c r="H33" s="70"/>
      <c r="I33" s="23"/>
    </row>
    <row r="34" spans="1:9" x14ac:dyDescent="0.25">
      <c r="A34" s="6" t="s">
        <v>102</v>
      </c>
      <c r="B34" s="4" t="s">
        <v>90</v>
      </c>
      <c r="C34" s="6" t="s">
        <v>91</v>
      </c>
      <c r="D34" s="69">
        <v>2000</v>
      </c>
      <c r="E34" s="69">
        <v>2000</v>
      </c>
      <c r="F34" s="69">
        <v>1998</v>
      </c>
      <c r="G34" s="77">
        <v>2000</v>
      </c>
      <c r="H34" s="69" t="s">
        <v>713</v>
      </c>
      <c r="I34" s="21"/>
    </row>
    <row r="35" spans="1:9" x14ac:dyDescent="0.25">
      <c r="A35" s="22" t="s">
        <v>102</v>
      </c>
      <c r="B35" s="22" t="s">
        <v>104</v>
      </c>
      <c r="C35" s="22"/>
      <c r="D35" s="70">
        <v>2000</v>
      </c>
      <c r="E35" s="70">
        <v>2000</v>
      </c>
      <c r="F35" s="70">
        <v>1998</v>
      </c>
      <c r="G35" s="78"/>
      <c r="H35" s="70"/>
      <c r="I35" s="23"/>
    </row>
    <row r="36" spans="1:9" x14ac:dyDescent="0.25">
      <c r="A36" s="6" t="s">
        <v>105</v>
      </c>
      <c r="B36" s="4" t="s">
        <v>90</v>
      </c>
      <c r="C36" s="6" t="s">
        <v>91</v>
      </c>
      <c r="D36" s="69">
        <v>2000</v>
      </c>
      <c r="E36" s="69">
        <v>2000</v>
      </c>
      <c r="F36" s="69"/>
      <c r="G36" s="77">
        <v>0</v>
      </c>
      <c r="H36" s="69"/>
      <c r="I36" s="21"/>
    </row>
    <row r="37" spans="1:9" x14ac:dyDescent="0.25">
      <c r="A37" s="22" t="s">
        <v>105</v>
      </c>
      <c r="B37" s="22" t="s">
        <v>106</v>
      </c>
      <c r="C37" s="22"/>
      <c r="D37" s="70">
        <v>2000</v>
      </c>
      <c r="E37" s="70">
        <v>2000</v>
      </c>
      <c r="F37" s="70"/>
      <c r="G37" s="78"/>
      <c r="H37" s="70"/>
      <c r="I37" s="23"/>
    </row>
    <row r="38" spans="1:9" x14ac:dyDescent="0.25">
      <c r="A38" s="6" t="s">
        <v>107</v>
      </c>
      <c r="B38" s="4" t="s">
        <v>90</v>
      </c>
      <c r="C38" s="6" t="s">
        <v>91</v>
      </c>
      <c r="D38" s="69">
        <v>2000</v>
      </c>
      <c r="E38" s="69">
        <v>2000</v>
      </c>
      <c r="F38" s="69">
        <v>15</v>
      </c>
      <c r="G38" s="77">
        <v>100</v>
      </c>
      <c r="H38" s="69"/>
      <c r="I38" s="21"/>
    </row>
    <row r="39" spans="1:9" x14ac:dyDescent="0.25">
      <c r="A39" s="22" t="s">
        <v>107</v>
      </c>
      <c r="B39" s="22" t="s">
        <v>109</v>
      </c>
      <c r="C39" s="22"/>
      <c r="D39" s="70">
        <v>2000</v>
      </c>
      <c r="E39" s="70">
        <v>2000</v>
      </c>
      <c r="F39" s="70">
        <v>15</v>
      </c>
      <c r="G39" s="78"/>
      <c r="H39" s="70"/>
      <c r="I39" s="23"/>
    </row>
    <row r="40" spans="1:9" x14ac:dyDescent="0.25">
      <c r="A40" s="6" t="s">
        <v>110</v>
      </c>
      <c r="B40" s="4" t="s">
        <v>111</v>
      </c>
      <c r="C40" s="6" t="s">
        <v>112</v>
      </c>
      <c r="D40" s="69">
        <v>1500</v>
      </c>
      <c r="E40" s="69">
        <v>1500</v>
      </c>
      <c r="F40" s="69">
        <v>228.7</v>
      </c>
      <c r="G40" s="77">
        <v>200</v>
      </c>
      <c r="H40" s="69"/>
      <c r="I40" s="21"/>
    </row>
    <row r="41" spans="1:9" x14ac:dyDescent="0.25">
      <c r="A41" s="22" t="s">
        <v>110</v>
      </c>
      <c r="B41" s="22" t="s">
        <v>114</v>
      </c>
      <c r="C41" s="22"/>
      <c r="D41" s="70">
        <v>1500</v>
      </c>
      <c r="E41" s="70">
        <v>1500</v>
      </c>
      <c r="F41" s="70">
        <v>228.7</v>
      </c>
      <c r="G41" s="78"/>
      <c r="H41" s="70"/>
      <c r="I41" s="23"/>
    </row>
    <row r="42" spans="1:9" x14ac:dyDescent="0.25">
      <c r="A42" s="6" t="s">
        <v>115</v>
      </c>
      <c r="B42" s="4" t="s">
        <v>116</v>
      </c>
      <c r="C42" s="6" t="s">
        <v>117</v>
      </c>
      <c r="D42" s="69"/>
      <c r="E42" s="69"/>
      <c r="F42" s="69">
        <v>400000</v>
      </c>
      <c r="G42" s="77">
        <v>0</v>
      </c>
      <c r="H42" s="69" t="s">
        <v>698</v>
      </c>
      <c r="I42" s="21"/>
    </row>
    <row r="43" spans="1:9" x14ac:dyDescent="0.25">
      <c r="A43" s="22" t="s">
        <v>115</v>
      </c>
      <c r="B43" s="22" t="s">
        <v>118</v>
      </c>
      <c r="C43" s="22"/>
      <c r="D43" s="70"/>
      <c r="E43" s="70"/>
      <c r="F43" s="70">
        <v>400000</v>
      </c>
      <c r="G43" s="78"/>
      <c r="H43" s="70"/>
      <c r="I43" s="23"/>
    </row>
    <row r="44" spans="1:9" ht="15.75" thickBot="1" x14ac:dyDescent="0.3">
      <c r="A44" s="24" t="s">
        <v>119</v>
      </c>
      <c r="B44" s="24"/>
      <c r="C44" s="24"/>
      <c r="D44" s="71">
        <v>9716900</v>
      </c>
      <c r="E44" s="71">
        <v>9659771</v>
      </c>
      <c r="F44" s="71">
        <v>4869992.0999999996</v>
      </c>
      <c r="G44" s="79">
        <f>SUM(G6:G43)</f>
        <v>9922550</v>
      </c>
      <c r="H44" s="71" t="s">
        <v>395</v>
      </c>
      <c r="I44" s="25"/>
    </row>
    <row r="45" spans="1:9" x14ac:dyDescent="0.25">
      <c r="A45" s="82"/>
      <c r="B45" s="82"/>
      <c r="C45" s="82"/>
      <c r="D45" s="83"/>
      <c r="E45" s="83"/>
      <c r="F45" s="83"/>
      <c r="G45" s="84"/>
      <c r="H45" s="83"/>
      <c r="I45" s="85"/>
    </row>
    <row r="46" spans="1:9" ht="16.5" x14ac:dyDescent="0.25">
      <c r="A46" s="15" t="s">
        <v>122</v>
      </c>
      <c r="B46" s="15"/>
      <c r="C46" s="15"/>
      <c r="D46" s="65"/>
      <c r="E46" s="65"/>
      <c r="F46" s="65"/>
      <c r="G46" s="80"/>
      <c r="H46" s="65"/>
      <c r="I46" s="15"/>
    </row>
    <row r="47" spans="1:9" x14ac:dyDescent="0.25">
      <c r="A47" s="16" t="s">
        <v>17</v>
      </c>
      <c r="B47" s="16" t="s">
        <v>18</v>
      </c>
      <c r="C47" s="16" t="s">
        <v>19</v>
      </c>
      <c r="D47" s="66"/>
      <c r="E47" s="66"/>
      <c r="F47" s="66"/>
      <c r="G47" s="74"/>
      <c r="H47" s="66"/>
      <c r="I47" s="17"/>
    </row>
    <row r="48" spans="1:9" x14ac:dyDescent="0.25">
      <c r="A48" s="18" t="s">
        <v>25</v>
      </c>
      <c r="B48" s="18" t="s">
        <v>26</v>
      </c>
      <c r="C48" s="19"/>
      <c r="D48" s="67"/>
      <c r="E48" s="67"/>
      <c r="F48" s="67"/>
      <c r="G48" s="75"/>
      <c r="H48" s="67"/>
      <c r="I48" s="19"/>
    </row>
    <row r="49" spans="1:9" x14ac:dyDescent="0.25">
      <c r="A49" s="3"/>
      <c r="B49" s="3"/>
      <c r="C49" s="3"/>
      <c r="D49" s="68"/>
      <c r="E49" s="68"/>
      <c r="F49" s="68"/>
      <c r="G49" s="76"/>
      <c r="H49" s="68"/>
      <c r="I49" s="3"/>
    </row>
    <row r="50" spans="1:9" x14ac:dyDescent="0.25">
      <c r="A50" s="6" t="s">
        <v>123</v>
      </c>
      <c r="B50" s="4" t="s">
        <v>124</v>
      </c>
      <c r="C50" s="6" t="s">
        <v>125</v>
      </c>
      <c r="D50" s="69">
        <v>5000</v>
      </c>
      <c r="E50" s="69">
        <v>5000</v>
      </c>
      <c r="F50" s="69">
        <v>4489</v>
      </c>
      <c r="G50" s="77">
        <v>5000</v>
      </c>
      <c r="H50" s="69"/>
      <c r="I50" s="21"/>
    </row>
    <row r="51" spans="1:9" x14ac:dyDescent="0.25">
      <c r="A51" s="6" t="s">
        <v>123</v>
      </c>
      <c r="B51" s="4" t="s">
        <v>127</v>
      </c>
      <c r="C51" s="6" t="s">
        <v>128</v>
      </c>
      <c r="D51" s="69">
        <v>100000</v>
      </c>
      <c r="E51" s="69">
        <v>100000</v>
      </c>
      <c r="F51" s="69">
        <v>50738</v>
      </c>
      <c r="G51" s="77">
        <v>50000</v>
      </c>
      <c r="H51" s="69" t="s">
        <v>714</v>
      </c>
      <c r="I51" s="21"/>
    </row>
    <row r="52" spans="1:9" x14ac:dyDescent="0.25">
      <c r="A52" s="6" t="s">
        <v>123</v>
      </c>
      <c r="B52" s="4" t="s">
        <v>130</v>
      </c>
      <c r="C52" s="6" t="s">
        <v>131</v>
      </c>
      <c r="D52" s="69">
        <v>200000</v>
      </c>
      <c r="E52" s="69">
        <v>200000</v>
      </c>
      <c r="F52" s="69">
        <v>234063</v>
      </c>
      <c r="G52" s="77">
        <v>200000</v>
      </c>
      <c r="H52" s="69" t="s">
        <v>716</v>
      </c>
      <c r="I52" s="21"/>
    </row>
    <row r="53" spans="1:9" x14ac:dyDescent="0.25">
      <c r="A53" s="6" t="s">
        <v>123</v>
      </c>
      <c r="B53" s="4" t="s">
        <v>133</v>
      </c>
      <c r="C53" s="6" t="s">
        <v>134</v>
      </c>
      <c r="D53" s="69">
        <v>1200000</v>
      </c>
      <c r="E53" s="69">
        <v>1200000</v>
      </c>
      <c r="F53" s="69">
        <v>353640</v>
      </c>
      <c r="G53" s="77">
        <v>1500000</v>
      </c>
      <c r="H53" s="69" t="s">
        <v>717</v>
      </c>
      <c r="I53" s="21"/>
    </row>
    <row r="54" spans="1:9" x14ac:dyDescent="0.25">
      <c r="A54" s="6" t="s">
        <v>123</v>
      </c>
      <c r="B54" s="4" t="s">
        <v>136</v>
      </c>
      <c r="C54" s="6" t="s">
        <v>137</v>
      </c>
      <c r="D54" s="69">
        <v>500000</v>
      </c>
      <c r="E54" s="69">
        <v>1890410</v>
      </c>
      <c r="F54" s="69">
        <v>1828360</v>
      </c>
      <c r="G54" s="77">
        <v>150000</v>
      </c>
      <c r="H54" s="69" t="s">
        <v>715</v>
      </c>
      <c r="I54" s="21"/>
    </row>
    <row r="55" spans="1:9" x14ac:dyDescent="0.25">
      <c r="A55" s="22" t="s">
        <v>123</v>
      </c>
      <c r="B55" s="22" t="s">
        <v>140</v>
      </c>
      <c r="C55" s="22"/>
      <c r="D55" s="70">
        <v>2005000</v>
      </c>
      <c r="E55" s="70">
        <v>3395410</v>
      </c>
      <c r="F55" s="70">
        <v>2471290</v>
      </c>
      <c r="G55" s="78"/>
      <c r="H55" s="70"/>
      <c r="I55" s="23"/>
    </row>
    <row r="56" spans="1:9" x14ac:dyDescent="0.25">
      <c r="A56" s="6" t="s">
        <v>75</v>
      </c>
      <c r="B56" s="4" t="s">
        <v>124</v>
      </c>
      <c r="C56" s="6" t="s">
        <v>125</v>
      </c>
      <c r="D56" s="69">
        <v>20000</v>
      </c>
      <c r="E56" s="69">
        <v>20000</v>
      </c>
      <c r="F56" s="69"/>
      <c r="G56" s="77"/>
      <c r="H56" s="69"/>
      <c r="I56" s="21"/>
    </row>
    <row r="57" spans="1:9" x14ac:dyDescent="0.25">
      <c r="A57" s="6" t="s">
        <v>75</v>
      </c>
      <c r="B57" s="4" t="s">
        <v>127</v>
      </c>
      <c r="C57" s="6" t="s">
        <v>128</v>
      </c>
      <c r="D57" s="69">
        <v>20000</v>
      </c>
      <c r="E57" s="69">
        <v>20000</v>
      </c>
      <c r="F57" s="69">
        <v>12000</v>
      </c>
      <c r="G57" s="77">
        <v>50000</v>
      </c>
      <c r="H57" s="69"/>
      <c r="I57" s="21"/>
    </row>
    <row r="58" spans="1:9" x14ac:dyDescent="0.25">
      <c r="A58" s="6" t="s">
        <v>75</v>
      </c>
      <c r="B58" s="4" t="s">
        <v>130</v>
      </c>
      <c r="C58" s="6" t="s">
        <v>131</v>
      </c>
      <c r="D58" s="69">
        <v>20000</v>
      </c>
      <c r="E58" s="69">
        <v>20000</v>
      </c>
      <c r="F58" s="69"/>
      <c r="G58" s="77">
        <v>20000</v>
      </c>
      <c r="H58" s="69"/>
      <c r="I58" s="21"/>
    </row>
    <row r="59" spans="1:9" x14ac:dyDescent="0.25">
      <c r="A59" s="6" t="s">
        <v>75</v>
      </c>
      <c r="B59" s="4" t="s">
        <v>133</v>
      </c>
      <c r="C59" s="6" t="s">
        <v>134</v>
      </c>
      <c r="D59" s="69">
        <v>500000</v>
      </c>
      <c r="E59" s="69">
        <v>500000</v>
      </c>
      <c r="F59" s="69"/>
      <c r="G59" s="77">
        <v>500000</v>
      </c>
      <c r="H59" s="69"/>
      <c r="I59" s="21"/>
    </row>
    <row r="60" spans="1:9" x14ac:dyDescent="0.25">
      <c r="A60" s="22" t="s">
        <v>75</v>
      </c>
      <c r="B60" s="22" t="s">
        <v>78</v>
      </c>
      <c r="C60" s="22"/>
      <c r="D60" s="70">
        <v>560000</v>
      </c>
      <c r="E60" s="70">
        <v>560000</v>
      </c>
      <c r="F60" s="70">
        <v>12000</v>
      </c>
      <c r="G60" s="78"/>
      <c r="H60" s="70"/>
      <c r="I60" s="23"/>
    </row>
    <row r="61" spans="1:9" x14ac:dyDescent="0.25">
      <c r="A61" s="6" t="s">
        <v>145</v>
      </c>
      <c r="B61" s="4" t="s">
        <v>127</v>
      </c>
      <c r="C61" s="6" t="s">
        <v>128</v>
      </c>
      <c r="D61" s="69">
        <v>100000</v>
      </c>
      <c r="E61" s="69">
        <v>100000</v>
      </c>
      <c r="F61" s="69">
        <v>9848</v>
      </c>
      <c r="G61" s="77">
        <v>15000</v>
      </c>
      <c r="H61" s="69" t="s">
        <v>718</v>
      </c>
      <c r="I61" s="21"/>
    </row>
    <row r="62" spans="1:9" x14ac:dyDescent="0.25">
      <c r="A62" s="6" t="s">
        <v>145</v>
      </c>
      <c r="B62" s="4" t="s">
        <v>130</v>
      </c>
      <c r="C62" s="6" t="s">
        <v>131</v>
      </c>
      <c r="D62" s="69">
        <v>50000</v>
      </c>
      <c r="E62" s="69">
        <v>50000</v>
      </c>
      <c r="F62" s="69">
        <v>26620</v>
      </c>
      <c r="G62" s="77">
        <v>100000</v>
      </c>
      <c r="H62" s="69" t="s">
        <v>719</v>
      </c>
      <c r="I62" s="21"/>
    </row>
    <row r="63" spans="1:9" x14ac:dyDescent="0.25">
      <c r="A63" s="6" t="s">
        <v>145</v>
      </c>
      <c r="B63" s="4" t="s">
        <v>133</v>
      </c>
      <c r="C63" s="6" t="s">
        <v>134</v>
      </c>
      <c r="D63" s="69">
        <v>1858000</v>
      </c>
      <c r="E63" s="69">
        <v>1858000</v>
      </c>
      <c r="F63" s="69"/>
      <c r="G63" s="77">
        <v>1000000</v>
      </c>
      <c r="H63" s="69" t="s">
        <v>717</v>
      </c>
      <c r="I63" s="21"/>
    </row>
    <row r="64" spans="1:9" x14ac:dyDescent="0.25">
      <c r="A64" s="22" t="s">
        <v>145</v>
      </c>
      <c r="B64" s="22" t="s">
        <v>148</v>
      </c>
      <c r="C64" s="22"/>
      <c r="D64" s="70">
        <v>2008000</v>
      </c>
      <c r="E64" s="70">
        <v>2008000</v>
      </c>
      <c r="F64" s="70">
        <v>36468</v>
      </c>
      <c r="G64" s="78"/>
      <c r="H64" s="70"/>
      <c r="I64" s="23"/>
    </row>
    <row r="65" spans="1:9" x14ac:dyDescent="0.25">
      <c r="A65" s="6" t="s">
        <v>150</v>
      </c>
      <c r="B65" s="4" t="s">
        <v>130</v>
      </c>
      <c r="C65" s="6" t="s">
        <v>131</v>
      </c>
      <c r="D65" s="69">
        <v>70000</v>
      </c>
      <c r="E65" s="69">
        <v>70000</v>
      </c>
      <c r="F65" s="69"/>
      <c r="G65" s="77">
        <v>20000</v>
      </c>
      <c r="H65" s="69" t="s">
        <v>720</v>
      </c>
      <c r="I65" s="21"/>
    </row>
    <row r="66" spans="1:9" x14ac:dyDescent="0.25">
      <c r="A66" s="22" t="s">
        <v>150</v>
      </c>
      <c r="B66" s="22" t="s">
        <v>151</v>
      </c>
      <c r="C66" s="22"/>
      <c r="D66" s="70">
        <v>70000</v>
      </c>
      <c r="E66" s="70">
        <v>70000</v>
      </c>
      <c r="F66" s="70"/>
      <c r="G66" s="78"/>
      <c r="H66" s="70"/>
      <c r="I66" s="23"/>
    </row>
    <row r="67" spans="1:9" x14ac:dyDescent="0.25">
      <c r="A67" s="6" t="s">
        <v>152</v>
      </c>
      <c r="B67" s="4" t="s">
        <v>153</v>
      </c>
      <c r="C67" s="6" t="s">
        <v>154</v>
      </c>
      <c r="D67" s="69">
        <v>7000</v>
      </c>
      <c r="E67" s="69">
        <v>7000</v>
      </c>
      <c r="F67" s="69">
        <v>6660</v>
      </c>
      <c r="G67" s="77">
        <v>7000</v>
      </c>
      <c r="H67" s="69"/>
      <c r="I67" s="21"/>
    </row>
    <row r="68" spans="1:9" x14ac:dyDescent="0.25">
      <c r="A68" s="22" t="s">
        <v>152</v>
      </c>
      <c r="B68" s="22" t="s">
        <v>156</v>
      </c>
      <c r="C68" s="22"/>
      <c r="D68" s="70">
        <v>7000</v>
      </c>
      <c r="E68" s="70">
        <v>7000</v>
      </c>
      <c r="F68" s="70">
        <v>6660</v>
      </c>
      <c r="G68" s="78"/>
      <c r="H68" s="70"/>
      <c r="I68" s="23"/>
    </row>
    <row r="69" spans="1:9" x14ac:dyDescent="0.25">
      <c r="A69" s="6" t="s">
        <v>157</v>
      </c>
      <c r="B69" s="4" t="s">
        <v>127</v>
      </c>
      <c r="C69" s="6" t="s">
        <v>128</v>
      </c>
      <c r="D69" s="69"/>
      <c r="E69" s="69">
        <v>80000</v>
      </c>
      <c r="F69" s="69"/>
      <c r="G69" s="77">
        <v>200000</v>
      </c>
      <c r="H69" s="69" t="s">
        <v>721</v>
      </c>
      <c r="I69" s="21"/>
    </row>
    <row r="70" spans="1:9" x14ac:dyDescent="0.25">
      <c r="A70" s="6" t="s">
        <v>157</v>
      </c>
      <c r="B70" s="4" t="s">
        <v>158</v>
      </c>
      <c r="C70" s="6" t="s">
        <v>159</v>
      </c>
      <c r="D70" s="69">
        <v>200000</v>
      </c>
      <c r="E70" s="69">
        <v>200000</v>
      </c>
      <c r="F70" s="69"/>
      <c r="G70" s="77">
        <v>200000</v>
      </c>
      <c r="H70" s="69"/>
      <c r="I70" s="21"/>
    </row>
    <row r="71" spans="1:9" x14ac:dyDescent="0.25">
      <c r="A71" s="22" t="s">
        <v>157</v>
      </c>
      <c r="B71" s="22" t="s">
        <v>160</v>
      </c>
      <c r="C71" s="22"/>
      <c r="D71" s="70">
        <v>200000</v>
      </c>
      <c r="E71" s="70">
        <v>280000</v>
      </c>
      <c r="F71" s="70"/>
      <c r="G71" s="78"/>
      <c r="H71" s="70"/>
      <c r="I71" s="23"/>
    </row>
    <row r="72" spans="1:9" x14ac:dyDescent="0.25">
      <c r="A72" s="6" t="s">
        <v>161</v>
      </c>
      <c r="B72" s="4" t="s">
        <v>127</v>
      </c>
      <c r="C72" s="6" t="s">
        <v>128</v>
      </c>
      <c r="D72" s="69">
        <v>10000</v>
      </c>
      <c r="E72" s="69">
        <v>10000</v>
      </c>
      <c r="F72" s="69"/>
      <c r="G72" s="77">
        <v>0</v>
      </c>
      <c r="H72" s="69"/>
      <c r="I72" s="21"/>
    </row>
    <row r="73" spans="1:9" x14ac:dyDescent="0.25">
      <c r="A73" s="6" t="s">
        <v>161</v>
      </c>
      <c r="B73" s="4" t="s">
        <v>130</v>
      </c>
      <c r="C73" s="6" t="s">
        <v>131</v>
      </c>
      <c r="D73" s="69">
        <v>20000</v>
      </c>
      <c r="E73" s="69">
        <v>12000</v>
      </c>
      <c r="F73" s="69"/>
      <c r="G73" s="77">
        <v>0</v>
      </c>
      <c r="H73" s="69"/>
      <c r="I73" s="21"/>
    </row>
    <row r="74" spans="1:9" x14ac:dyDescent="0.25">
      <c r="A74" s="6" t="s">
        <v>161</v>
      </c>
      <c r="B74" s="4" t="s">
        <v>162</v>
      </c>
      <c r="C74" s="6" t="s">
        <v>163</v>
      </c>
      <c r="D74" s="69"/>
      <c r="E74" s="69">
        <v>8000</v>
      </c>
      <c r="F74" s="69">
        <v>5019</v>
      </c>
      <c r="G74" s="77">
        <v>10000</v>
      </c>
      <c r="H74" s="69" t="s">
        <v>722</v>
      </c>
      <c r="I74" s="21"/>
    </row>
    <row r="75" spans="1:9" x14ac:dyDescent="0.25">
      <c r="A75" s="6" t="s">
        <v>161</v>
      </c>
      <c r="B75" s="4" t="s">
        <v>165</v>
      </c>
      <c r="C75" s="6" t="s">
        <v>166</v>
      </c>
      <c r="D75" s="69">
        <v>15000</v>
      </c>
      <c r="E75" s="69">
        <v>15000</v>
      </c>
      <c r="F75" s="69">
        <v>3470</v>
      </c>
      <c r="G75" s="77">
        <v>10000</v>
      </c>
      <c r="H75" s="69" t="s">
        <v>723</v>
      </c>
      <c r="I75" s="21"/>
    </row>
    <row r="76" spans="1:9" x14ac:dyDescent="0.25">
      <c r="A76" s="22" t="s">
        <v>161</v>
      </c>
      <c r="B76" s="22" t="s">
        <v>168</v>
      </c>
      <c r="C76" s="22"/>
      <c r="D76" s="70">
        <v>45000</v>
      </c>
      <c r="E76" s="70">
        <v>45000</v>
      </c>
      <c r="F76" s="70">
        <v>8489</v>
      </c>
      <c r="G76" s="78"/>
      <c r="H76" s="70"/>
      <c r="I76" s="23"/>
    </row>
    <row r="77" spans="1:9" x14ac:dyDescent="0.25">
      <c r="A77" s="6" t="s">
        <v>79</v>
      </c>
      <c r="B77" s="4" t="s">
        <v>170</v>
      </c>
      <c r="C77" s="6" t="s">
        <v>171</v>
      </c>
      <c r="D77" s="69">
        <v>25000</v>
      </c>
      <c r="E77" s="69">
        <v>23000</v>
      </c>
      <c r="F77" s="69"/>
      <c r="G77" s="77">
        <v>20000</v>
      </c>
      <c r="H77" s="69" t="s">
        <v>726</v>
      </c>
      <c r="I77" s="21"/>
    </row>
    <row r="78" spans="1:9" x14ac:dyDescent="0.25">
      <c r="A78" s="6" t="s">
        <v>79</v>
      </c>
      <c r="B78" s="4" t="s">
        <v>124</v>
      </c>
      <c r="C78" s="6" t="s">
        <v>125</v>
      </c>
      <c r="D78" s="69">
        <v>10000</v>
      </c>
      <c r="E78" s="69">
        <v>12000</v>
      </c>
      <c r="F78" s="69">
        <v>10496</v>
      </c>
      <c r="G78" s="77">
        <v>12000</v>
      </c>
      <c r="H78" s="69" t="s">
        <v>725</v>
      </c>
      <c r="I78" s="21"/>
    </row>
    <row r="79" spans="1:9" x14ac:dyDescent="0.25">
      <c r="A79" s="6" t="s">
        <v>79</v>
      </c>
      <c r="B79" s="4" t="s">
        <v>130</v>
      </c>
      <c r="C79" s="6" t="s">
        <v>131</v>
      </c>
      <c r="D79" s="69">
        <v>2000</v>
      </c>
      <c r="E79" s="69">
        <v>2000</v>
      </c>
      <c r="F79" s="69"/>
      <c r="G79" s="77">
        <v>5000</v>
      </c>
      <c r="H79" s="69" t="s">
        <v>724</v>
      </c>
      <c r="I79" s="21"/>
    </row>
    <row r="80" spans="1:9" x14ac:dyDescent="0.25">
      <c r="A80" s="22" t="s">
        <v>79</v>
      </c>
      <c r="B80" s="22" t="s">
        <v>81</v>
      </c>
      <c r="C80" s="22"/>
      <c r="D80" s="70">
        <v>37000</v>
      </c>
      <c r="E80" s="70">
        <v>37000</v>
      </c>
      <c r="F80" s="70">
        <v>10496</v>
      </c>
      <c r="G80" s="78"/>
      <c r="H80" s="70"/>
      <c r="I80" s="23"/>
    </row>
    <row r="81" spans="1:9" x14ac:dyDescent="0.25">
      <c r="A81" s="6" t="s">
        <v>175</v>
      </c>
      <c r="B81" s="4" t="s">
        <v>124</v>
      </c>
      <c r="C81" s="6" t="s">
        <v>125</v>
      </c>
      <c r="D81" s="69">
        <v>10000</v>
      </c>
      <c r="E81" s="69">
        <v>10000</v>
      </c>
      <c r="F81" s="69">
        <v>7944</v>
      </c>
      <c r="G81" s="77">
        <v>10000</v>
      </c>
      <c r="H81" s="69" t="s">
        <v>727</v>
      </c>
      <c r="I81" s="21"/>
    </row>
    <row r="82" spans="1:9" x14ac:dyDescent="0.25">
      <c r="A82" s="6" t="s">
        <v>175</v>
      </c>
      <c r="B82" s="4" t="s">
        <v>153</v>
      </c>
      <c r="C82" s="6" t="s">
        <v>154</v>
      </c>
      <c r="D82" s="69"/>
      <c r="E82" s="69"/>
      <c r="F82" s="69"/>
      <c r="G82" s="77"/>
      <c r="H82" s="69"/>
      <c r="I82" s="21"/>
    </row>
    <row r="83" spans="1:9" x14ac:dyDescent="0.25">
      <c r="A83" s="6" t="s">
        <v>175</v>
      </c>
      <c r="B83" s="4" t="s">
        <v>127</v>
      </c>
      <c r="C83" s="6" t="s">
        <v>128</v>
      </c>
      <c r="D83" s="69">
        <v>20000</v>
      </c>
      <c r="E83" s="69">
        <v>20000</v>
      </c>
      <c r="F83" s="69">
        <v>9900</v>
      </c>
      <c r="G83" s="77">
        <v>20000</v>
      </c>
      <c r="H83" s="69" t="s">
        <v>728</v>
      </c>
      <c r="I83" s="21"/>
    </row>
    <row r="84" spans="1:9" x14ac:dyDescent="0.25">
      <c r="A84" s="6" t="s">
        <v>175</v>
      </c>
      <c r="B84" s="4" t="s">
        <v>162</v>
      </c>
      <c r="C84" s="6" t="s">
        <v>163</v>
      </c>
      <c r="D84" s="69"/>
      <c r="E84" s="69"/>
      <c r="F84" s="69">
        <v>314</v>
      </c>
      <c r="G84" s="77"/>
      <c r="H84" s="69"/>
      <c r="I84" s="21"/>
    </row>
    <row r="85" spans="1:9" x14ac:dyDescent="0.25">
      <c r="A85" s="6" t="s">
        <v>175</v>
      </c>
      <c r="B85" s="4" t="s">
        <v>165</v>
      </c>
      <c r="C85" s="6" t="s">
        <v>166</v>
      </c>
      <c r="D85" s="69">
        <v>20000</v>
      </c>
      <c r="E85" s="69">
        <v>20000</v>
      </c>
      <c r="F85" s="69"/>
      <c r="G85" s="77">
        <v>5000</v>
      </c>
      <c r="H85" s="69"/>
      <c r="I85" s="21"/>
    </row>
    <row r="86" spans="1:9" x14ac:dyDescent="0.25">
      <c r="A86" s="22" t="s">
        <v>175</v>
      </c>
      <c r="B86" s="22" t="s">
        <v>178</v>
      </c>
      <c r="C86" s="22"/>
      <c r="D86" s="70">
        <v>50000</v>
      </c>
      <c r="E86" s="70">
        <v>50000</v>
      </c>
      <c r="F86" s="70">
        <v>18158</v>
      </c>
      <c r="G86" s="78"/>
      <c r="H86" s="70"/>
      <c r="I86" s="23"/>
    </row>
    <row r="87" spans="1:9" x14ac:dyDescent="0.25">
      <c r="A87" s="6" t="s">
        <v>180</v>
      </c>
      <c r="B87" s="4" t="s">
        <v>124</v>
      </c>
      <c r="C87" s="6" t="s">
        <v>125</v>
      </c>
      <c r="D87" s="69">
        <v>5000</v>
      </c>
      <c r="E87" s="69">
        <v>5000</v>
      </c>
      <c r="F87" s="69"/>
      <c r="G87" s="77">
        <v>5000</v>
      </c>
      <c r="H87" s="69" t="s">
        <v>730</v>
      </c>
      <c r="I87" s="21"/>
    </row>
    <row r="88" spans="1:9" x14ac:dyDescent="0.25">
      <c r="A88" s="6" t="s">
        <v>180</v>
      </c>
      <c r="B88" s="4" t="s">
        <v>153</v>
      </c>
      <c r="C88" s="6" t="s">
        <v>154</v>
      </c>
      <c r="D88" s="69">
        <v>50000</v>
      </c>
      <c r="E88" s="69">
        <v>50000</v>
      </c>
      <c r="F88" s="69">
        <v>40429</v>
      </c>
      <c r="G88" s="77">
        <v>50000</v>
      </c>
      <c r="H88" s="69"/>
      <c r="I88" s="21"/>
    </row>
    <row r="89" spans="1:9" x14ac:dyDescent="0.25">
      <c r="A89" s="6" t="s">
        <v>180</v>
      </c>
      <c r="B89" s="4" t="s">
        <v>127</v>
      </c>
      <c r="C89" s="6" t="s">
        <v>128</v>
      </c>
      <c r="D89" s="69">
        <v>20000</v>
      </c>
      <c r="E89" s="69">
        <v>20000</v>
      </c>
      <c r="F89" s="69"/>
      <c r="G89" s="77"/>
      <c r="H89" s="69"/>
      <c r="I89" s="21"/>
    </row>
    <row r="90" spans="1:9" x14ac:dyDescent="0.25">
      <c r="A90" s="6" t="s">
        <v>180</v>
      </c>
      <c r="B90" s="4" t="s">
        <v>130</v>
      </c>
      <c r="C90" s="6" t="s">
        <v>131</v>
      </c>
      <c r="D90" s="69">
        <v>200000</v>
      </c>
      <c r="E90" s="69">
        <v>200000</v>
      </c>
      <c r="F90" s="69">
        <v>12028</v>
      </c>
      <c r="G90" s="77">
        <v>100000</v>
      </c>
      <c r="H90" s="69" t="s">
        <v>729</v>
      </c>
      <c r="I90" s="21"/>
    </row>
    <row r="91" spans="1:9" x14ac:dyDescent="0.25">
      <c r="A91" s="6" t="s">
        <v>180</v>
      </c>
      <c r="B91" s="4" t="s">
        <v>183</v>
      </c>
      <c r="C91" s="6" t="s">
        <v>184</v>
      </c>
      <c r="D91" s="69"/>
      <c r="E91" s="69"/>
      <c r="F91" s="69"/>
      <c r="G91" s="77"/>
      <c r="H91" s="69"/>
      <c r="I91" s="21"/>
    </row>
    <row r="92" spans="1:9" x14ac:dyDescent="0.25">
      <c r="A92" s="6" t="s">
        <v>180</v>
      </c>
      <c r="B92" s="4" t="s">
        <v>133</v>
      </c>
      <c r="C92" s="6" t="s">
        <v>134</v>
      </c>
      <c r="D92" s="69">
        <v>300000</v>
      </c>
      <c r="E92" s="69">
        <v>300000</v>
      </c>
      <c r="F92" s="69"/>
      <c r="G92" s="77">
        <v>200000</v>
      </c>
      <c r="H92" s="69" t="s">
        <v>731</v>
      </c>
      <c r="I92" s="21"/>
    </row>
    <row r="93" spans="1:9" x14ac:dyDescent="0.25">
      <c r="A93" s="22" t="s">
        <v>180</v>
      </c>
      <c r="B93" s="22" t="s">
        <v>185</v>
      </c>
      <c r="C93" s="22"/>
      <c r="D93" s="70">
        <v>575000</v>
      </c>
      <c r="E93" s="70">
        <v>575000</v>
      </c>
      <c r="F93" s="70">
        <v>52457</v>
      </c>
      <c r="G93" s="78"/>
      <c r="H93" s="70"/>
      <c r="I93" s="23"/>
    </row>
    <row r="94" spans="1:9" x14ac:dyDescent="0.25">
      <c r="A94" s="6" t="s">
        <v>187</v>
      </c>
      <c r="B94" s="4" t="s">
        <v>127</v>
      </c>
      <c r="C94" s="6" t="s">
        <v>128</v>
      </c>
      <c r="D94" s="69"/>
      <c r="E94" s="69"/>
      <c r="F94" s="69"/>
      <c r="G94" s="77"/>
      <c r="H94" s="69"/>
      <c r="I94" s="21"/>
    </row>
    <row r="95" spans="1:9" x14ac:dyDescent="0.25">
      <c r="A95" s="6" t="s">
        <v>187</v>
      </c>
      <c r="B95" s="4" t="s">
        <v>188</v>
      </c>
      <c r="C95" s="6" t="s">
        <v>189</v>
      </c>
      <c r="D95" s="69"/>
      <c r="E95" s="69"/>
      <c r="F95" s="69"/>
      <c r="G95" s="77"/>
      <c r="H95" s="69"/>
      <c r="I95" s="21"/>
    </row>
    <row r="96" spans="1:9" x14ac:dyDescent="0.25">
      <c r="A96" s="6" t="s">
        <v>187</v>
      </c>
      <c r="B96" s="4" t="s">
        <v>183</v>
      </c>
      <c r="C96" s="6" t="s">
        <v>184</v>
      </c>
      <c r="D96" s="69">
        <v>40000</v>
      </c>
      <c r="E96" s="69">
        <v>47000</v>
      </c>
      <c r="F96" s="69">
        <v>47000</v>
      </c>
      <c r="G96" s="77"/>
      <c r="H96" s="69"/>
      <c r="I96" s="21"/>
    </row>
    <row r="97" spans="1:9" x14ac:dyDescent="0.25">
      <c r="A97" s="6" t="s">
        <v>187</v>
      </c>
      <c r="B97" s="4" t="s">
        <v>133</v>
      </c>
      <c r="C97" s="6" t="s">
        <v>134</v>
      </c>
      <c r="D97" s="69"/>
      <c r="E97" s="69"/>
      <c r="F97" s="69"/>
      <c r="G97" s="77"/>
      <c r="H97" s="69"/>
      <c r="I97" s="21"/>
    </row>
    <row r="98" spans="1:9" x14ac:dyDescent="0.25">
      <c r="A98" s="6" t="s">
        <v>187</v>
      </c>
      <c r="B98" s="4" t="s">
        <v>136</v>
      </c>
      <c r="C98" s="6" t="s">
        <v>137</v>
      </c>
      <c r="D98" s="69"/>
      <c r="E98" s="69"/>
      <c r="F98" s="69"/>
      <c r="G98" s="77"/>
      <c r="H98" s="69"/>
      <c r="I98" s="21"/>
    </row>
    <row r="99" spans="1:9" x14ac:dyDescent="0.25">
      <c r="A99" s="22" t="s">
        <v>187</v>
      </c>
      <c r="B99" s="22" t="s">
        <v>191</v>
      </c>
      <c r="C99" s="22"/>
      <c r="D99" s="70">
        <v>40000</v>
      </c>
      <c r="E99" s="70">
        <v>47000</v>
      </c>
      <c r="F99" s="70">
        <v>47000</v>
      </c>
      <c r="G99" s="78"/>
      <c r="H99" s="70"/>
      <c r="I99" s="23"/>
    </row>
    <row r="100" spans="1:9" x14ac:dyDescent="0.25">
      <c r="A100" s="6" t="s">
        <v>94</v>
      </c>
      <c r="B100" s="4" t="s">
        <v>127</v>
      </c>
      <c r="C100" s="6" t="s">
        <v>128</v>
      </c>
      <c r="D100" s="69">
        <v>2000</v>
      </c>
      <c r="E100" s="69">
        <v>2000</v>
      </c>
      <c r="F100" s="69"/>
      <c r="G100" s="77"/>
      <c r="H100" s="69"/>
      <c r="I100" s="21"/>
    </row>
    <row r="101" spans="1:9" x14ac:dyDescent="0.25">
      <c r="A101" s="6" t="s">
        <v>94</v>
      </c>
      <c r="B101" s="4" t="s">
        <v>188</v>
      </c>
      <c r="C101" s="6" t="s">
        <v>189</v>
      </c>
      <c r="D101" s="69">
        <v>15000</v>
      </c>
      <c r="E101" s="69">
        <v>15000</v>
      </c>
      <c r="F101" s="69"/>
      <c r="G101" s="77"/>
      <c r="H101" s="69"/>
      <c r="I101" s="21"/>
    </row>
    <row r="102" spans="1:9" x14ac:dyDescent="0.25">
      <c r="A102" s="6" t="s">
        <v>94</v>
      </c>
      <c r="B102" s="4" t="s">
        <v>133</v>
      </c>
      <c r="C102" s="6" t="s">
        <v>134</v>
      </c>
      <c r="D102" s="69">
        <v>200000</v>
      </c>
      <c r="E102" s="69">
        <v>200000</v>
      </c>
      <c r="F102" s="69"/>
      <c r="G102" s="77">
        <v>0</v>
      </c>
      <c r="H102" s="69"/>
      <c r="I102" s="21"/>
    </row>
    <row r="103" spans="1:9" x14ac:dyDescent="0.25">
      <c r="A103" s="6" t="s">
        <v>94</v>
      </c>
      <c r="B103" s="4" t="s">
        <v>136</v>
      </c>
      <c r="C103" s="6" t="s">
        <v>137</v>
      </c>
      <c r="D103" s="69">
        <v>442000</v>
      </c>
      <c r="E103" s="69">
        <v>442000</v>
      </c>
      <c r="F103" s="69"/>
      <c r="G103" s="77">
        <v>0</v>
      </c>
      <c r="H103" s="69"/>
      <c r="I103" s="21"/>
    </row>
    <row r="104" spans="1:9" x14ac:dyDescent="0.25">
      <c r="A104" s="22" t="s">
        <v>94</v>
      </c>
      <c r="B104" s="22" t="s">
        <v>100</v>
      </c>
      <c r="C104" s="22"/>
      <c r="D104" s="70">
        <v>659000</v>
      </c>
      <c r="E104" s="70">
        <v>659000</v>
      </c>
      <c r="F104" s="70"/>
      <c r="G104" s="78"/>
      <c r="H104" s="70"/>
      <c r="I104" s="23"/>
    </row>
    <row r="105" spans="1:9" x14ac:dyDescent="0.25">
      <c r="A105" s="6" t="s">
        <v>102</v>
      </c>
      <c r="B105" s="4" t="s">
        <v>170</v>
      </c>
      <c r="C105" s="6" t="s">
        <v>171</v>
      </c>
      <c r="D105" s="69">
        <v>50000</v>
      </c>
      <c r="E105" s="69">
        <v>50000</v>
      </c>
      <c r="F105" s="69"/>
      <c r="G105" s="77">
        <v>50000</v>
      </c>
      <c r="H105" s="69" t="s">
        <v>732</v>
      </c>
      <c r="I105" s="21"/>
    </row>
    <row r="106" spans="1:9" x14ac:dyDescent="0.25">
      <c r="A106" s="6" t="s">
        <v>102</v>
      </c>
      <c r="B106" s="4" t="s">
        <v>124</v>
      </c>
      <c r="C106" s="6" t="s">
        <v>125</v>
      </c>
      <c r="D106" s="69"/>
      <c r="E106" s="69"/>
      <c r="F106" s="69">
        <v>7846</v>
      </c>
      <c r="G106" s="77">
        <v>5000</v>
      </c>
      <c r="H106" s="69"/>
      <c r="I106" s="21"/>
    </row>
    <row r="107" spans="1:9" x14ac:dyDescent="0.25">
      <c r="A107" s="6" t="s">
        <v>102</v>
      </c>
      <c r="B107" s="4" t="s">
        <v>127</v>
      </c>
      <c r="C107" s="6" t="s">
        <v>128</v>
      </c>
      <c r="D107" s="69">
        <v>350000</v>
      </c>
      <c r="E107" s="69">
        <v>350000</v>
      </c>
      <c r="F107" s="69">
        <v>265960</v>
      </c>
      <c r="G107" s="77">
        <v>350000</v>
      </c>
      <c r="H107" s="69" t="s">
        <v>733</v>
      </c>
      <c r="I107" s="21"/>
    </row>
    <row r="108" spans="1:9" x14ac:dyDescent="0.25">
      <c r="A108" s="22" t="s">
        <v>102</v>
      </c>
      <c r="B108" s="22" t="s">
        <v>104</v>
      </c>
      <c r="C108" s="22"/>
      <c r="D108" s="70">
        <v>400000</v>
      </c>
      <c r="E108" s="70">
        <v>400000</v>
      </c>
      <c r="F108" s="70">
        <v>273806</v>
      </c>
      <c r="G108" s="78"/>
      <c r="H108" s="70"/>
      <c r="I108" s="23"/>
    </row>
    <row r="109" spans="1:9" x14ac:dyDescent="0.25">
      <c r="A109" s="6" t="s">
        <v>194</v>
      </c>
      <c r="B109" s="4" t="s">
        <v>195</v>
      </c>
      <c r="C109" s="6" t="s">
        <v>196</v>
      </c>
      <c r="D109" s="69">
        <v>100000</v>
      </c>
      <c r="E109" s="69">
        <v>100000</v>
      </c>
      <c r="F109" s="69">
        <v>56870</v>
      </c>
      <c r="G109" s="77">
        <v>350000</v>
      </c>
      <c r="H109" s="69" t="s">
        <v>734</v>
      </c>
      <c r="I109" s="21"/>
    </row>
    <row r="110" spans="1:9" x14ac:dyDescent="0.25">
      <c r="A110" s="22" t="s">
        <v>194</v>
      </c>
      <c r="B110" s="22" t="s">
        <v>198</v>
      </c>
      <c r="C110" s="22"/>
      <c r="D110" s="70">
        <v>100000</v>
      </c>
      <c r="E110" s="70">
        <v>100000</v>
      </c>
      <c r="F110" s="70">
        <v>56870</v>
      </c>
      <c r="G110" s="78"/>
      <c r="H110" s="70"/>
      <c r="I110" s="23"/>
    </row>
    <row r="111" spans="1:9" x14ac:dyDescent="0.25">
      <c r="A111" s="6" t="s">
        <v>105</v>
      </c>
      <c r="B111" s="4" t="s">
        <v>170</v>
      </c>
      <c r="C111" s="6" t="s">
        <v>171</v>
      </c>
      <c r="D111" s="69">
        <v>40000</v>
      </c>
      <c r="E111" s="69">
        <v>40000</v>
      </c>
      <c r="F111" s="69"/>
      <c r="G111" s="77"/>
      <c r="H111" s="69"/>
      <c r="I111" s="21"/>
    </row>
    <row r="112" spans="1:9" x14ac:dyDescent="0.25">
      <c r="A112" s="6" t="s">
        <v>105</v>
      </c>
      <c r="B112" s="4" t="s">
        <v>124</v>
      </c>
      <c r="C112" s="6" t="s">
        <v>125</v>
      </c>
      <c r="D112" s="69">
        <v>20000</v>
      </c>
      <c r="E112" s="69">
        <v>20000</v>
      </c>
      <c r="F112" s="69">
        <v>4740</v>
      </c>
      <c r="G112" s="77">
        <v>20000</v>
      </c>
      <c r="H112" s="69" t="s">
        <v>735</v>
      </c>
      <c r="I112" s="21"/>
    </row>
    <row r="113" spans="1:9" x14ac:dyDescent="0.25">
      <c r="A113" s="6" t="s">
        <v>105</v>
      </c>
      <c r="B113" s="4" t="s">
        <v>200</v>
      </c>
      <c r="C113" s="6" t="s">
        <v>201</v>
      </c>
      <c r="D113" s="69">
        <v>15000</v>
      </c>
      <c r="E113" s="69">
        <v>15000</v>
      </c>
      <c r="F113" s="69">
        <v>5430</v>
      </c>
      <c r="G113" s="77">
        <v>15000</v>
      </c>
      <c r="H113" s="69"/>
      <c r="I113" s="21"/>
    </row>
    <row r="114" spans="1:9" x14ac:dyDescent="0.25">
      <c r="A114" s="6" t="s">
        <v>105</v>
      </c>
      <c r="B114" s="4" t="s">
        <v>203</v>
      </c>
      <c r="C114" s="6" t="s">
        <v>204</v>
      </c>
      <c r="D114" s="69">
        <v>2500</v>
      </c>
      <c r="E114" s="69">
        <v>2500</v>
      </c>
      <c r="F114" s="69">
        <v>2427</v>
      </c>
      <c r="G114" s="77">
        <v>2500</v>
      </c>
      <c r="H114" s="69"/>
      <c r="I114" s="21"/>
    </row>
    <row r="115" spans="1:9" x14ac:dyDescent="0.25">
      <c r="A115" s="6" t="s">
        <v>105</v>
      </c>
      <c r="B115" s="4" t="s">
        <v>127</v>
      </c>
      <c r="C115" s="6" t="s">
        <v>128</v>
      </c>
      <c r="D115" s="69">
        <v>50000</v>
      </c>
      <c r="E115" s="69">
        <v>50000</v>
      </c>
      <c r="F115" s="69">
        <v>2202</v>
      </c>
      <c r="G115" s="77"/>
      <c r="H115" s="69"/>
      <c r="I115" s="21"/>
    </row>
    <row r="116" spans="1:9" x14ac:dyDescent="0.25">
      <c r="A116" s="6" t="s">
        <v>105</v>
      </c>
      <c r="B116" s="4" t="s">
        <v>130</v>
      </c>
      <c r="C116" s="6" t="s">
        <v>131</v>
      </c>
      <c r="D116" s="69">
        <v>20000</v>
      </c>
      <c r="E116" s="69">
        <v>20000</v>
      </c>
      <c r="F116" s="69">
        <v>5778</v>
      </c>
      <c r="G116" s="77">
        <v>20000</v>
      </c>
      <c r="H116" s="69"/>
      <c r="I116" s="21"/>
    </row>
    <row r="117" spans="1:9" x14ac:dyDescent="0.25">
      <c r="A117" s="6" t="s">
        <v>105</v>
      </c>
      <c r="B117" s="4" t="s">
        <v>208</v>
      </c>
      <c r="C117" s="6" t="s">
        <v>209</v>
      </c>
      <c r="D117" s="69">
        <v>50000</v>
      </c>
      <c r="E117" s="69">
        <v>50000</v>
      </c>
      <c r="F117" s="69"/>
      <c r="G117" s="77"/>
      <c r="H117" s="69"/>
      <c r="I117" s="21"/>
    </row>
    <row r="118" spans="1:9" x14ac:dyDescent="0.25">
      <c r="A118" s="22" t="s">
        <v>105</v>
      </c>
      <c r="B118" s="22" t="s">
        <v>106</v>
      </c>
      <c r="C118" s="22"/>
      <c r="D118" s="70">
        <v>197500</v>
      </c>
      <c r="E118" s="70">
        <v>197500</v>
      </c>
      <c r="F118" s="70">
        <v>20577</v>
      </c>
      <c r="G118" s="78"/>
      <c r="H118" s="70"/>
      <c r="I118" s="23"/>
    </row>
    <row r="119" spans="1:9" x14ac:dyDescent="0.25">
      <c r="A119" s="6" t="s">
        <v>211</v>
      </c>
      <c r="B119" s="4" t="s">
        <v>124</v>
      </c>
      <c r="C119" s="6" t="s">
        <v>125</v>
      </c>
      <c r="D119" s="69">
        <v>5000</v>
      </c>
      <c r="E119" s="69">
        <v>5000</v>
      </c>
      <c r="F119" s="69"/>
      <c r="G119" s="77"/>
      <c r="H119" s="69"/>
      <c r="I119" s="21"/>
    </row>
    <row r="120" spans="1:9" x14ac:dyDescent="0.25">
      <c r="A120" s="6" t="s">
        <v>211</v>
      </c>
      <c r="B120" s="4" t="s">
        <v>153</v>
      </c>
      <c r="C120" s="6" t="s">
        <v>154</v>
      </c>
      <c r="D120" s="69">
        <v>20000</v>
      </c>
      <c r="E120" s="69">
        <v>20000</v>
      </c>
      <c r="F120" s="69">
        <v>21378</v>
      </c>
      <c r="G120" s="77">
        <v>25000</v>
      </c>
      <c r="H120" s="69"/>
      <c r="I120" s="21"/>
    </row>
    <row r="121" spans="1:9" x14ac:dyDescent="0.25">
      <c r="A121" s="6" t="s">
        <v>211</v>
      </c>
      <c r="B121" s="4" t="s">
        <v>200</v>
      </c>
      <c r="C121" s="6" t="s">
        <v>201</v>
      </c>
      <c r="D121" s="69">
        <v>3000</v>
      </c>
      <c r="E121" s="69">
        <v>3000</v>
      </c>
      <c r="F121" s="69"/>
      <c r="G121" s="77"/>
      <c r="H121" s="69"/>
      <c r="I121" s="21"/>
    </row>
    <row r="122" spans="1:9" x14ac:dyDescent="0.25">
      <c r="A122" s="6" t="s">
        <v>211</v>
      </c>
      <c r="B122" s="4" t="s">
        <v>127</v>
      </c>
      <c r="C122" s="6" t="s">
        <v>128</v>
      </c>
      <c r="D122" s="69">
        <v>10000</v>
      </c>
      <c r="E122" s="69">
        <v>10000</v>
      </c>
      <c r="F122" s="69"/>
      <c r="G122" s="77"/>
      <c r="H122" s="69"/>
      <c r="I122" s="21"/>
    </row>
    <row r="123" spans="1:9" x14ac:dyDescent="0.25">
      <c r="A123" s="22" t="s">
        <v>211</v>
      </c>
      <c r="B123" s="22" t="s">
        <v>213</v>
      </c>
      <c r="C123" s="22"/>
      <c r="D123" s="70">
        <v>38000</v>
      </c>
      <c r="E123" s="70">
        <v>38000</v>
      </c>
      <c r="F123" s="70">
        <v>21378</v>
      </c>
      <c r="G123" s="78"/>
      <c r="H123" s="70"/>
      <c r="I123" s="23"/>
    </row>
    <row r="124" spans="1:9" x14ac:dyDescent="0.25">
      <c r="A124" s="6" t="s">
        <v>215</v>
      </c>
      <c r="B124" s="4" t="s">
        <v>218</v>
      </c>
      <c r="C124" s="6" t="s">
        <v>219</v>
      </c>
      <c r="D124" s="69">
        <v>550000</v>
      </c>
      <c r="E124" s="69">
        <v>550000</v>
      </c>
      <c r="F124" s="69">
        <v>451413</v>
      </c>
      <c r="G124" s="77">
        <v>650000</v>
      </c>
      <c r="H124" s="69" t="s">
        <v>700</v>
      </c>
      <c r="I124" s="21"/>
    </row>
    <row r="125" spans="1:9" x14ac:dyDescent="0.25">
      <c r="A125" s="6" t="s">
        <v>215</v>
      </c>
      <c r="B125" s="4" t="s">
        <v>221</v>
      </c>
      <c r="C125" s="6" t="s">
        <v>222</v>
      </c>
      <c r="D125" s="69">
        <v>70000</v>
      </c>
      <c r="E125" s="69">
        <v>70000</v>
      </c>
      <c r="F125" s="69">
        <v>44469</v>
      </c>
      <c r="G125" s="77">
        <v>90000</v>
      </c>
      <c r="H125" s="69" t="s">
        <v>701</v>
      </c>
      <c r="I125" s="21"/>
    </row>
    <row r="126" spans="1:9" x14ac:dyDescent="0.25">
      <c r="A126" s="22" t="s">
        <v>215</v>
      </c>
      <c r="B126" s="22" t="s">
        <v>224</v>
      </c>
      <c r="C126" s="22"/>
      <c r="D126" s="70">
        <v>620000</v>
      </c>
      <c r="E126" s="70">
        <v>620000</v>
      </c>
      <c r="F126" s="70">
        <v>495882</v>
      </c>
      <c r="G126" s="78"/>
      <c r="H126" s="70"/>
      <c r="I126" s="23"/>
    </row>
    <row r="127" spans="1:9" x14ac:dyDescent="0.25">
      <c r="A127" s="6" t="s">
        <v>226</v>
      </c>
      <c r="B127" s="4" t="s">
        <v>162</v>
      </c>
      <c r="C127" s="6" t="s">
        <v>163</v>
      </c>
      <c r="D127" s="69"/>
      <c r="E127" s="69"/>
      <c r="F127" s="69">
        <v>1388</v>
      </c>
      <c r="G127" s="77"/>
      <c r="H127" s="69"/>
      <c r="I127" s="21"/>
    </row>
    <row r="128" spans="1:9" x14ac:dyDescent="0.25">
      <c r="A128" s="22" t="s">
        <v>226</v>
      </c>
      <c r="B128" s="22" t="s">
        <v>227</v>
      </c>
      <c r="C128" s="22"/>
      <c r="D128" s="70"/>
      <c r="E128" s="70"/>
      <c r="F128" s="70">
        <v>1388</v>
      </c>
      <c r="G128" s="78"/>
      <c r="H128" s="70"/>
      <c r="I128" s="23"/>
    </row>
    <row r="129" spans="1:9" x14ac:dyDescent="0.25">
      <c r="A129" s="6" t="s">
        <v>228</v>
      </c>
      <c r="B129" s="4" t="s">
        <v>216</v>
      </c>
      <c r="C129" s="6" t="s">
        <v>217</v>
      </c>
      <c r="D129" s="69"/>
      <c r="E129" s="69">
        <v>13266</v>
      </c>
      <c r="F129" s="69">
        <v>13266</v>
      </c>
      <c r="G129" s="77"/>
      <c r="H129" s="69"/>
      <c r="I129" s="21"/>
    </row>
    <row r="130" spans="1:9" x14ac:dyDescent="0.25">
      <c r="A130" s="6" t="s">
        <v>228</v>
      </c>
      <c r="B130" s="4" t="s">
        <v>162</v>
      </c>
      <c r="C130" s="6" t="s">
        <v>163</v>
      </c>
      <c r="D130" s="69"/>
      <c r="E130" s="69">
        <v>2163</v>
      </c>
      <c r="F130" s="69">
        <v>2163</v>
      </c>
      <c r="G130" s="77"/>
      <c r="H130" s="69"/>
      <c r="I130" s="21"/>
    </row>
    <row r="131" spans="1:9" x14ac:dyDescent="0.25">
      <c r="A131" s="22" t="s">
        <v>228</v>
      </c>
      <c r="B131" s="22" t="s">
        <v>229</v>
      </c>
      <c r="C131" s="22"/>
      <c r="D131" s="70"/>
      <c r="E131" s="70">
        <v>15429</v>
      </c>
      <c r="F131" s="70">
        <v>15429</v>
      </c>
      <c r="G131" s="78"/>
      <c r="H131" s="70"/>
      <c r="I131" s="23"/>
    </row>
    <row r="132" spans="1:9" x14ac:dyDescent="0.25">
      <c r="A132" s="6" t="s">
        <v>107</v>
      </c>
      <c r="B132" s="4" t="s">
        <v>230</v>
      </c>
      <c r="C132" s="6" t="s">
        <v>231</v>
      </c>
      <c r="D132" s="69">
        <v>250000</v>
      </c>
      <c r="E132" s="69">
        <v>250000</v>
      </c>
      <c r="F132" s="69">
        <v>212270</v>
      </c>
      <c r="G132" s="77">
        <v>350000</v>
      </c>
      <c r="H132" s="69" t="s">
        <v>702</v>
      </c>
      <c r="I132" s="21"/>
    </row>
    <row r="133" spans="1:9" x14ac:dyDescent="0.25">
      <c r="A133" s="6" t="s">
        <v>107</v>
      </c>
      <c r="B133" s="4" t="s">
        <v>216</v>
      </c>
      <c r="C133" s="6" t="s">
        <v>217</v>
      </c>
      <c r="D133" s="69">
        <v>130000</v>
      </c>
      <c r="E133" s="69">
        <v>130000</v>
      </c>
      <c r="F133" s="69">
        <v>141894</v>
      </c>
      <c r="G133" s="77">
        <v>150000</v>
      </c>
      <c r="H133" s="69" t="s">
        <v>703</v>
      </c>
      <c r="I133" s="21"/>
    </row>
    <row r="134" spans="1:9" x14ac:dyDescent="0.25">
      <c r="A134" s="6" t="s">
        <v>107</v>
      </c>
      <c r="B134" s="4" t="s">
        <v>234</v>
      </c>
      <c r="C134" s="6" t="s">
        <v>235</v>
      </c>
      <c r="D134" s="69">
        <v>60000</v>
      </c>
      <c r="E134" s="69">
        <v>60000</v>
      </c>
      <c r="F134" s="69">
        <v>39101</v>
      </c>
      <c r="G134" s="77">
        <v>100000</v>
      </c>
      <c r="H134" s="69" t="s">
        <v>704</v>
      </c>
      <c r="I134" s="21"/>
    </row>
    <row r="135" spans="1:9" x14ac:dyDescent="0.25">
      <c r="A135" s="6" t="s">
        <v>107</v>
      </c>
      <c r="B135" s="4" t="s">
        <v>221</v>
      </c>
      <c r="C135" s="6" t="s">
        <v>222</v>
      </c>
      <c r="D135" s="69">
        <v>30000</v>
      </c>
      <c r="E135" s="69">
        <v>30000</v>
      </c>
      <c r="F135" s="69">
        <v>14077</v>
      </c>
      <c r="G135" s="77">
        <v>60000</v>
      </c>
      <c r="H135" s="69" t="s">
        <v>705</v>
      </c>
      <c r="I135" s="21"/>
    </row>
    <row r="136" spans="1:9" x14ac:dyDescent="0.25">
      <c r="A136" s="6" t="s">
        <v>107</v>
      </c>
      <c r="B136" s="4" t="s">
        <v>238</v>
      </c>
      <c r="C136" s="6" t="s">
        <v>239</v>
      </c>
      <c r="D136" s="69">
        <v>5000</v>
      </c>
      <c r="E136" s="69">
        <v>5000</v>
      </c>
      <c r="F136" s="69">
        <v>90</v>
      </c>
      <c r="G136" s="77">
        <v>2000</v>
      </c>
      <c r="H136" s="69"/>
      <c r="I136" s="21"/>
    </row>
    <row r="137" spans="1:9" x14ac:dyDescent="0.25">
      <c r="A137" s="6" t="s">
        <v>107</v>
      </c>
      <c r="B137" s="4" t="s">
        <v>170</v>
      </c>
      <c r="C137" s="6" t="s">
        <v>171</v>
      </c>
      <c r="D137" s="69">
        <v>100000</v>
      </c>
      <c r="E137" s="69">
        <v>100000</v>
      </c>
      <c r="F137" s="69">
        <v>31980</v>
      </c>
      <c r="G137" s="77">
        <v>50000</v>
      </c>
      <c r="H137" s="69" t="s">
        <v>736</v>
      </c>
      <c r="I137" s="21"/>
    </row>
    <row r="138" spans="1:9" x14ac:dyDescent="0.25">
      <c r="A138" s="6" t="s">
        <v>107</v>
      </c>
      <c r="B138" s="4" t="s">
        <v>124</v>
      </c>
      <c r="C138" s="6" t="s">
        <v>125</v>
      </c>
      <c r="D138" s="69">
        <v>150000</v>
      </c>
      <c r="E138" s="69">
        <v>150000</v>
      </c>
      <c r="F138" s="69">
        <v>63045.3</v>
      </c>
      <c r="G138" s="77">
        <v>100000</v>
      </c>
      <c r="H138" s="69"/>
      <c r="I138" s="21"/>
    </row>
    <row r="139" spans="1:9" x14ac:dyDescent="0.25">
      <c r="A139" s="6" t="s">
        <v>107</v>
      </c>
      <c r="B139" s="4" t="s">
        <v>243</v>
      </c>
      <c r="C139" s="6" t="s">
        <v>244</v>
      </c>
      <c r="D139" s="69">
        <v>5000</v>
      </c>
      <c r="E139" s="69">
        <v>5000</v>
      </c>
      <c r="F139" s="69">
        <v>155</v>
      </c>
      <c r="G139" s="77">
        <v>5000</v>
      </c>
      <c r="H139" s="69"/>
      <c r="I139" s="21"/>
    </row>
    <row r="140" spans="1:9" x14ac:dyDescent="0.25">
      <c r="A140" s="6" t="s">
        <v>107</v>
      </c>
      <c r="B140" s="4" t="s">
        <v>153</v>
      </c>
      <c r="C140" s="6" t="s">
        <v>154</v>
      </c>
      <c r="D140" s="69">
        <v>150000</v>
      </c>
      <c r="E140" s="69">
        <v>150000</v>
      </c>
      <c r="F140" s="69">
        <v>82890</v>
      </c>
      <c r="G140" s="77">
        <v>120000</v>
      </c>
      <c r="H140" s="69"/>
      <c r="I140" s="21"/>
    </row>
    <row r="141" spans="1:9" x14ac:dyDescent="0.25">
      <c r="A141" s="6" t="s">
        <v>107</v>
      </c>
      <c r="B141" s="4" t="s">
        <v>247</v>
      </c>
      <c r="C141" s="6" t="s">
        <v>248</v>
      </c>
      <c r="D141" s="69">
        <v>60000</v>
      </c>
      <c r="E141" s="69">
        <v>60000</v>
      </c>
      <c r="F141" s="69">
        <v>35110</v>
      </c>
      <c r="G141" s="77">
        <v>50000</v>
      </c>
      <c r="H141" s="69"/>
      <c r="I141" s="21"/>
    </row>
    <row r="142" spans="1:9" x14ac:dyDescent="0.25">
      <c r="A142" s="6" t="s">
        <v>107</v>
      </c>
      <c r="B142" s="4" t="s">
        <v>250</v>
      </c>
      <c r="C142" s="6" t="s">
        <v>251</v>
      </c>
      <c r="D142" s="69">
        <v>5000</v>
      </c>
      <c r="E142" s="69">
        <v>5000</v>
      </c>
      <c r="F142" s="69">
        <v>2909.14</v>
      </c>
      <c r="G142" s="77">
        <v>4000</v>
      </c>
      <c r="H142" s="69"/>
      <c r="I142" s="21"/>
    </row>
    <row r="143" spans="1:9" x14ac:dyDescent="0.25">
      <c r="A143" s="6" t="s">
        <v>107</v>
      </c>
      <c r="B143" s="4" t="s">
        <v>253</v>
      </c>
      <c r="C143" s="6" t="s">
        <v>254</v>
      </c>
      <c r="D143" s="69">
        <v>30000</v>
      </c>
      <c r="E143" s="69">
        <v>30000</v>
      </c>
      <c r="F143" s="69">
        <v>18323.400000000001</v>
      </c>
      <c r="G143" s="77">
        <v>25000</v>
      </c>
      <c r="H143" s="69"/>
      <c r="I143" s="21"/>
    </row>
    <row r="144" spans="1:9" x14ac:dyDescent="0.25">
      <c r="A144" s="6" t="s">
        <v>107</v>
      </c>
      <c r="B144" s="4" t="s">
        <v>203</v>
      </c>
      <c r="C144" s="6" t="s">
        <v>204</v>
      </c>
      <c r="D144" s="69">
        <v>15000</v>
      </c>
      <c r="E144" s="69">
        <v>19000</v>
      </c>
      <c r="F144" s="69">
        <v>13209</v>
      </c>
      <c r="G144" s="77">
        <v>20000</v>
      </c>
      <c r="H144" s="69"/>
      <c r="I144" s="21"/>
    </row>
    <row r="145" spans="1:9" x14ac:dyDescent="0.25">
      <c r="A145" s="6" t="s">
        <v>107</v>
      </c>
      <c r="B145" s="4" t="s">
        <v>195</v>
      </c>
      <c r="C145" s="6" t="s">
        <v>196</v>
      </c>
      <c r="D145" s="69">
        <v>80000</v>
      </c>
      <c r="E145" s="69">
        <v>80000</v>
      </c>
      <c r="F145" s="69">
        <v>42085</v>
      </c>
      <c r="G145" s="77">
        <v>60000</v>
      </c>
      <c r="H145" s="69" t="s">
        <v>737</v>
      </c>
      <c r="I145" s="21"/>
    </row>
    <row r="146" spans="1:9" x14ac:dyDescent="0.25">
      <c r="A146" s="6" t="s">
        <v>107</v>
      </c>
      <c r="B146" s="4" t="s">
        <v>259</v>
      </c>
      <c r="C146" s="6" t="s">
        <v>260</v>
      </c>
      <c r="D146" s="69">
        <v>5000</v>
      </c>
      <c r="E146" s="69">
        <v>5000</v>
      </c>
      <c r="F146" s="69">
        <v>1800</v>
      </c>
      <c r="G146" s="77">
        <v>4000</v>
      </c>
      <c r="H146" s="69"/>
      <c r="I146" s="21"/>
    </row>
    <row r="147" spans="1:9" x14ac:dyDescent="0.25">
      <c r="A147" s="6" t="s">
        <v>107</v>
      </c>
      <c r="B147" s="4" t="s">
        <v>262</v>
      </c>
      <c r="C147" s="6" t="s">
        <v>263</v>
      </c>
      <c r="D147" s="69">
        <v>20000</v>
      </c>
      <c r="E147" s="69">
        <v>20000</v>
      </c>
      <c r="F147" s="69">
        <v>18317.3</v>
      </c>
      <c r="G147" s="77">
        <v>5000</v>
      </c>
      <c r="H147" s="69"/>
      <c r="I147" s="21"/>
    </row>
    <row r="148" spans="1:9" x14ac:dyDescent="0.25">
      <c r="A148" s="6" t="s">
        <v>107</v>
      </c>
      <c r="B148" s="4" t="s">
        <v>127</v>
      </c>
      <c r="C148" s="6" t="s">
        <v>128</v>
      </c>
      <c r="D148" s="69">
        <v>250000</v>
      </c>
      <c r="E148" s="69">
        <v>250000</v>
      </c>
      <c r="F148" s="69">
        <v>254763.4</v>
      </c>
      <c r="G148" s="77">
        <v>300000</v>
      </c>
      <c r="H148" s="69" t="s">
        <v>738</v>
      </c>
      <c r="I148" s="21"/>
    </row>
    <row r="149" spans="1:9" x14ac:dyDescent="0.25">
      <c r="A149" s="6" t="s">
        <v>107</v>
      </c>
      <c r="B149" s="4" t="s">
        <v>130</v>
      </c>
      <c r="C149" s="6" t="s">
        <v>131</v>
      </c>
      <c r="D149" s="69">
        <v>200000</v>
      </c>
      <c r="E149" s="69">
        <v>116000</v>
      </c>
      <c r="F149" s="69">
        <v>69195</v>
      </c>
      <c r="G149" s="77">
        <v>100000</v>
      </c>
      <c r="H149" s="69" t="s">
        <v>739</v>
      </c>
      <c r="I149" s="21"/>
    </row>
    <row r="150" spans="1:9" x14ac:dyDescent="0.25">
      <c r="A150" s="6" t="s">
        <v>107</v>
      </c>
      <c r="B150" s="4" t="s">
        <v>267</v>
      </c>
      <c r="C150" s="6" t="s">
        <v>268</v>
      </c>
      <c r="D150" s="69">
        <v>15000</v>
      </c>
      <c r="E150" s="69">
        <v>15000</v>
      </c>
      <c r="F150" s="69">
        <v>11902</v>
      </c>
      <c r="G150" s="77">
        <v>15000</v>
      </c>
      <c r="H150" s="69"/>
      <c r="I150" s="21"/>
    </row>
    <row r="151" spans="1:9" x14ac:dyDescent="0.25">
      <c r="A151" s="6" t="s">
        <v>107</v>
      </c>
      <c r="B151" s="4" t="s">
        <v>162</v>
      </c>
      <c r="C151" s="6" t="s">
        <v>163</v>
      </c>
      <c r="D151" s="69">
        <v>30000</v>
      </c>
      <c r="E151" s="69">
        <v>30000</v>
      </c>
      <c r="F151" s="69">
        <v>4061</v>
      </c>
      <c r="G151" s="77">
        <v>30000</v>
      </c>
      <c r="H151" s="69"/>
      <c r="I151" s="21"/>
    </row>
    <row r="152" spans="1:9" x14ac:dyDescent="0.25">
      <c r="A152" s="6" t="s">
        <v>107</v>
      </c>
      <c r="B152" s="4" t="s">
        <v>271</v>
      </c>
      <c r="C152" s="6" t="s">
        <v>272</v>
      </c>
      <c r="D152" s="69"/>
      <c r="E152" s="69">
        <v>95</v>
      </c>
      <c r="F152" s="69">
        <v>95</v>
      </c>
      <c r="G152" s="77">
        <v>0</v>
      </c>
      <c r="H152" s="69"/>
      <c r="I152" s="21"/>
    </row>
    <row r="153" spans="1:9" x14ac:dyDescent="0.25">
      <c r="A153" s="6" t="s">
        <v>107</v>
      </c>
      <c r="B153" s="4" t="s">
        <v>273</v>
      </c>
      <c r="C153" s="6" t="s">
        <v>274</v>
      </c>
      <c r="D153" s="69">
        <v>6000</v>
      </c>
      <c r="E153" s="69">
        <v>6000</v>
      </c>
      <c r="F153" s="69"/>
      <c r="G153" s="77"/>
      <c r="H153" s="69"/>
      <c r="I153" s="21"/>
    </row>
    <row r="154" spans="1:9" x14ac:dyDescent="0.25">
      <c r="A154" s="6" t="s">
        <v>107</v>
      </c>
      <c r="B154" s="4" t="s">
        <v>275</v>
      </c>
      <c r="C154" s="6" t="s">
        <v>276</v>
      </c>
      <c r="D154" s="69">
        <v>15000</v>
      </c>
      <c r="E154" s="69">
        <v>15000</v>
      </c>
      <c r="F154" s="69">
        <v>10000</v>
      </c>
      <c r="G154" s="77">
        <v>15000</v>
      </c>
      <c r="H154" s="69"/>
      <c r="I154" s="21"/>
    </row>
    <row r="155" spans="1:9" x14ac:dyDescent="0.25">
      <c r="A155" s="6" t="s">
        <v>107</v>
      </c>
      <c r="B155" s="4" t="s">
        <v>278</v>
      </c>
      <c r="C155" s="6" t="s">
        <v>279</v>
      </c>
      <c r="D155" s="69">
        <v>5000</v>
      </c>
      <c r="E155" s="69">
        <v>5000</v>
      </c>
      <c r="F155" s="69">
        <v>1000</v>
      </c>
      <c r="G155" s="77">
        <v>5000</v>
      </c>
      <c r="H155" s="69"/>
      <c r="I155" s="21"/>
    </row>
    <row r="156" spans="1:9" x14ac:dyDescent="0.25">
      <c r="A156" s="6" t="s">
        <v>107</v>
      </c>
      <c r="B156" s="4" t="s">
        <v>281</v>
      </c>
      <c r="C156" s="6" t="s">
        <v>282</v>
      </c>
      <c r="D156" s="69">
        <v>8000</v>
      </c>
      <c r="E156" s="69">
        <v>22000</v>
      </c>
      <c r="F156" s="69">
        <v>23967</v>
      </c>
      <c r="G156" s="77">
        <v>25000</v>
      </c>
      <c r="H156" s="69" t="s">
        <v>740</v>
      </c>
      <c r="I156" s="21"/>
    </row>
    <row r="157" spans="1:9" x14ac:dyDescent="0.25">
      <c r="A157" s="6" t="s">
        <v>107</v>
      </c>
      <c r="B157" s="4" t="s">
        <v>285</v>
      </c>
      <c r="C157" s="6" t="s">
        <v>286</v>
      </c>
      <c r="D157" s="69"/>
      <c r="E157" s="69"/>
      <c r="F157" s="69"/>
      <c r="G157" s="77"/>
      <c r="H157" s="69"/>
      <c r="I157" s="21"/>
    </row>
    <row r="158" spans="1:9" x14ac:dyDescent="0.25">
      <c r="A158" s="6" t="s">
        <v>107</v>
      </c>
      <c r="B158" s="4" t="s">
        <v>133</v>
      </c>
      <c r="C158" s="6" t="s">
        <v>134</v>
      </c>
      <c r="D158" s="69">
        <v>100000</v>
      </c>
      <c r="E158" s="69">
        <v>86000</v>
      </c>
      <c r="F158" s="69"/>
      <c r="G158" s="77">
        <v>100000</v>
      </c>
      <c r="H158" s="69" t="s">
        <v>741</v>
      </c>
      <c r="I158" s="21"/>
    </row>
    <row r="159" spans="1:9" x14ac:dyDescent="0.25">
      <c r="A159" s="6" t="s">
        <v>107</v>
      </c>
      <c r="B159" s="4" t="s">
        <v>208</v>
      </c>
      <c r="C159" s="6" t="s">
        <v>209</v>
      </c>
      <c r="D159" s="69">
        <v>50000</v>
      </c>
      <c r="E159" s="69">
        <v>50000</v>
      </c>
      <c r="F159" s="69"/>
      <c r="G159" s="77">
        <v>20000</v>
      </c>
      <c r="H159" s="69"/>
      <c r="I159" s="21"/>
    </row>
    <row r="160" spans="1:9" x14ac:dyDescent="0.25">
      <c r="A160" s="22" t="s">
        <v>107</v>
      </c>
      <c r="B160" s="22" t="s">
        <v>109</v>
      </c>
      <c r="C160" s="22"/>
      <c r="D160" s="70">
        <v>1774000</v>
      </c>
      <c r="E160" s="70">
        <v>1694095</v>
      </c>
      <c r="F160" s="70">
        <v>1092239.54</v>
      </c>
      <c r="G160" s="78"/>
      <c r="H160" s="70"/>
      <c r="I160" s="23"/>
    </row>
    <row r="161" spans="1:9" x14ac:dyDescent="0.25">
      <c r="A161" s="6" t="s">
        <v>110</v>
      </c>
      <c r="B161" s="4" t="s">
        <v>289</v>
      </c>
      <c r="C161" s="6" t="s">
        <v>290</v>
      </c>
      <c r="D161" s="69">
        <v>10000</v>
      </c>
      <c r="E161" s="69">
        <v>10000</v>
      </c>
      <c r="F161" s="69">
        <v>10129.459999999999</v>
      </c>
      <c r="G161" s="77">
        <v>12000</v>
      </c>
      <c r="H161" s="69" t="s">
        <v>706</v>
      </c>
      <c r="I161" s="21"/>
    </row>
    <row r="162" spans="1:9" x14ac:dyDescent="0.25">
      <c r="A162" s="6" t="s">
        <v>110</v>
      </c>
      <c r="B162" s="4" t="s">
        <v>203</v>
      </c>
      <c r="C162" s="6" t="s">
        <v>204</v>
      </c>
      <c r="D162" s="69">
        <v>6000</v>
      </c>
      <c r="E162" s="69">
        <v>6000</v>
      </c>
      <c r="F162" s="69">
        <v>5154.6000000000004</v>
      </c>
      <c r="G162" s="77">
        <v>6000</v>
      </c>
      <c r="H162" s="69"/>
      <c r="I162" s="21"/>
    </row>
    <row r="163" spans="1:9" x14ac:dyDescent="0.25">
      <c r="A163" s="6"/>
      <c r="B163" s="4">
        <v>8124</v>
      </c>
      <c r="C163" s="6" t="s">
        <v>691</v>
      </c>
      <c r="D163" s="69"/>
      <c r="E163" s="69"/>
      <c r="F163" s="69">
        <v>422000</v>
      </c>
      <c r="G163" s="77">
        <v>506640</v>
      </c>
      <c r="H163" s="69" t="s">
        <v>707</v>
      </c>
      <c r="I163" s="21"/>
    </row>
    <row r="164" spans="1:9" x14ac:dyDescent="0.25">
      <c r="A164" s="22" t="s">
        <v>110</v>
      </c>
      <c r="B164" s="22" t="s">
        <v>114</v>
      </c>
      <c r="C164" s="22"/>
      <c r="D164" s="70">
        <v>16000</v>
      </c>
      <c r="E164" s="70">
        <v>16000</v>
      </c>
      <c r="F164" s="70">
        <v>15284.06</v>
      </c>
      <c r="G164" s="78"/>
      <c r="H164" s="70"/>
      <c r="I164" s="23"/>
    </row>
    <row r="165" spans="1:9" x14ac:dyDescent="0.25">
      <c r="A165" s="6" t="s">
        <v>294</v>
      </c>
      <c r="B165" s="4" t="s">
        <v>127</v>
      </c>
      <c r="C165" s="6" t="s">
        <v>128</v>
      </c>
      <c r="D165" s="69">
        <v>40000</v>
      </c>
      <c r="E165" s="69">
        <v>40000</v>
      </c>
      <c r="F165" s="69">
        <v>13209</v>
      </c>
      <c r="G165" s="77">
        <v>30000</v>
      </c>
      <c r="H165" s="69" t="s">
        <v>742</v>
      </c>
      <c r="I165" s="21"/>
    </row>
    <row r="166" spans="1:9" x14ac:dyDescent="0.25">
      <c r="A166" s="22" t="s">
        <v>294</v>
      </c>
      <c r="B166" s="22" t="s">
        <v>296</v>
      </c>
      <c r="C166" s="22"/>
      <c r="D166" s="70">
        <v>40000</v>
      </c>
      <c r="E166" s="70">
        <v>40000</v>
      </c>
      <c r="F166" s="70">
        <v>13209</v>
      </c>
      <c r="G166" s="78"/>
      <c r="H166" s="70"/>
      <c r="I166" s="23"/>
    </row>
    <row r="167" spans="1:9" x14ac:dyDescent="0.25">
      <c r="A167" s="6" t="s">
        <v>115</v>
      </c>
      <c r="B167" s="4" t="s">
        <v>297</v>
      </c>
      <c r="C167" s="6" t="s">
        <v>298</v>
      </c>
      <c r="D167" s="69"/>
      <c r="E167" s="69"/>
      <c r="F167" s="69">
        <v>400000</v>
      </c>
      <c r="G167" s="77">
        <v>0</v>
      </c>
      <c r="H167" s="69" t="s">
        <v>699</v>
      </c>
      <c r="I167" s="21"/>
    </row>
    <row r="168" spans="1:9" x14ac:dyDescent="0.25">
      <c r="A168" s="22" t="s">
        <v>115</v>
      </c>
      <c r="B168" s="22" t="s">
        <v>118</v>
      </c>
      <c r="C168" s="22"/>
      <c r="D168" s="70"/>
      <c r="E168" s="70"/>
      <c r="F168" s="70">
        <v>400000</v>
      </c>
      <c r="G168" s="78"/>
      <c r="H168" s="70"/>
      <c r="I168" s="23"/>
    </row>
    <row r="169" spans="1:9" x14ac:dyDescent="0.25">
      <c r="A169" s="6" t="s">
        <v>299</v>
      </c>
      <c r="B169" s="4" t="s">
        <v>281</v>
      </c>
      <c r="C169" s="6" t="s">
        <v>282</v>
      </c>
      <c r="D169" s="69">
        <v>180000</v>
      </c>
      <c r="E169" s="69">
        <v>119890</v>
      </c>
      <c r="F169" s="69">
        <v>119890</v>
      </c>
      <c r="G169" s="77">
        <v>120000</v>
      </c>
      <c r="H169" s="69" t="s">
        <v>695</v>
      </c>
      <c r="I169" s="21"/>
    </row>
    <row r="170" spans="1:9" x14ac:dyDescent="0.25">
      <c r="A170" s="22" t="s">
        <v>299</v>
      </c>
      <c r="B170" s="22" t="s">
        <v>301</v>
      </c>
      <c r="C170" s="22"/>
      <c r="D170" s="70">
        <v>180000</v>
      </c>
      <c r="E170" s="70">
        <v>119890</v>
      </c>
      <c r="F170" s="70">
        <v>119890</v>
      </c>
      <c r="G170" s="78"/>
      <c r="H170" s="70"/>
      <c r="I170" s="23"/>
    </row>
    <row r="171" spans="1:9" x14ac:dyDescent="0.25">
      <c r="A171" s="6" t="s">
        <v>302</v>
      </c>
      <c r="B171" s="4" t="s">
        <v>303</v>
      </c>
      <c r="C171" s="6" t="s">
        <v>304</v>
      </c>
      <c r="D171" s="69">
        <v>2550</v>
      </c>
      <c r="E171" s="69">
        <v>2550</v>
      </c>
      <c r="F171" s="69">
        <v>2550</v>
      </c>
      <c r="G171" s="77">
        <v>20000</v>
      </c>
      <c r="H171" s="69" t="s">
        <v>743</v>
      </c>
      <c r="I171" s="21"/>
    </row>
    <row r="172" spans="1:9" x14ac:dyDescent="0.25">
      <c r="A172" s="22" t="s">
        <v>302</v>
      </c>
      <c r="B172" s="22" t="s">
        <v>305</v>
      </c>
      <c r="C172" s="22"/>
      <c r="D172" s="70">
        <v>2550</v>
      </c>
      <c r="E172" s="70">
        <v>2550</v>
      </c>
      <c r="F172" s="70">
        <v>2550</v>
      </c>
      <c r="G172" s="78"/>
      <c r="H172" s="70"/>
      <c r="I172" s="23"/>
    </row>
    <row r="173" spans="1:9" ht="15.75" thickBot="1" x14ac:dyDescent="0.3">
      <c r="A173" s="24" t="s">
        <v>306</v>
      </c>
      <c r="B173" s="24"/>
      <c r="C173" s="24"/>
      <c r="D173" s="71">
        <v>9624050</v>
      </c>
      <c r="E173" s="71">
        <v>10976874</v>
      </c>
      <c r="F173" s="71">
        <v>5191520.5999999996</v>
      </c>
      <c r="G173" s="79">
        <f>SUM(G50:G172)</f>
        <v>8451140</v>
      </c>
      <c r="H173" s="71" t="s">
        <v>483</v>
      </c>
      <c r="I173" s="25"/>
    </row>
    <row r="176" spans="1:9" x14ac:dyDescent="0.25">
      <c r="C176" t="s">
        <v>692</v>
      </c>
      <c r="G176" s="81">
        <f>G44</f>
        <v>9922550</v>
      </c>
    </row>
    <row r="177" spans="3:7" x14ac:dyDescent="0.25">
      <c r="C177" t="s">
        <v>693</v>
      </c>
      <c r="G177" s="81">
        <f>G173</f>
        <v>8451140</v>
      </c>
    </row>
    <row r="178" spans="3:7" x14ac:dyDescent="0.25">
      <c r="C178" t="s">
        <v>694</v>
      </c>
      <c r="G178" s="81">
        <f>G176-G177</f>
        <v>1471410</v>
      </c>
    </row>
  </sheetData>
  <pageMargins left="0.39305600000000002" right="0.39444400000000002" top="0.39305600000000002" bottom="0.59097200000000005" header="0.39305600000000002" footer="0.59097200000000005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0"/>
  <sheetViews>
    <sheetView workbookViewId="0">
      <selection activeCell="K24" sqref="K24"/>
    </sheetView>
  </sheetViews>
  <sheetFormatPr defaultRowHeight="15" x14ac:dyDescent="0.25"/>
  <cols>
    <col min="1" max="3" width="2.5703125" customWidth="1"/>
    <col min="4" max="4" width="5.42578125" customWidth="1"/>
    <col min="5" max="6" width="2.5703125" customWidth="1"/>
    <col min="7" max="7" width="6.85546875" customWidth="1"/>
    <col min="8" max="8" width="8.28515625" customWidth="1"/>
    <col min="9" max="9" width="2.5703125" customWidth="1"/>
    <col min="10" max="10" width="6.85546875" customWidth="1"/>
    <col min="11" max="11" width="4" customWidth="1"/>
    <col min="12" max="13" width="2.5703125" customWidth="1"/>
    <col min="14" max="14" width="6.85546875" customWidth="1"/>
    <col min="15" max="25" width="2.5703125" customWidth="1"/>
    <col min="26" max="26" width="4" customWidth="1"/>
    <col min="27" max="27" width="5.42578125" customWidth="1"/>
    <col min="28" max="29" width="2.5703125" customWidth="1"/>
    <col min="30" max="30" width="6.85546875" customWidth="1"/>
    <col min="31" max="31" width="2.5703125" customWidth="1"/>
    <col min="32" max="32" width="8.28515625" customWidth="1"/>
    <col min="33" max="33" width="18.140625" customWidth="1"/>
    <col min="34" max="34" width="2.5703125" customWidth="1"/>
    <col min="35" max="35" width="4" customWidth="1"/>
    <col min="36" max="36" width="11" customWidth="1"/>
    <col min="37" max="37" width="5.42578125" customWidth="1"/>
    <col min="38" max="39" width="4" customWidth="1"/>
    <col min="40" max="40" width="2.5703125" customWidth="1"/>
    <col min="41" max="42" width="9.7109375" customWidth="1"/>
  </cols>
  <sheetData>
    <row r="1" spans="1:4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 t="s">
        <v>1</v>
      </c>
    </row>
    <row r="2" spans="1:4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3"/>
      <c r="B3" s="3"/>
      <c r="C3" s="3"/>
      <c r="D3" s="3"/>
      <c r="E3" s="3"/>
      <c r="F3" s="3"/>
      <c r="G3" s="3"/>
      <c r="H3" s="3"/>
      <c r="I3" s="3"/>
      <c r="J3" s="4" t="s">
        <v>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5"/>
      <c r="AP3" s="5" t="s">
        <v>3</v>
      </c>
    </row>
    <row r="4" spans="1:42" ht="21" x14ac:dyDescent="0.3">
      <c r="A4" s="6"/>
      <c r="B4" s="6"/>
      <c r="C4" s="6"/>
      <c r="D4" s="6"/>
      <c r="E4" s="6"/>
      <c r="F4" s="6"/>
      <c r="G4" s="6"/>
      <c r="H4" s="6"/>
      <c r="I4" s="6"/>
      <c r="J4" s="7" t="s">
        <v>4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x14ac:dyDescent="0.25">
      <c r="A5" s="6"/>
      <c r="B5" s="6"/>
      <c r="C5" s="8"/>
      <c r="D5" s="8"/>
      <c r="E5" s="8"/>
      <c r="F5" s="8"/>
      <c r="G5" s="8"/>
      <c r="H5" s="8"/>
      <c r="I5" s="8"/>
      <c r="J5" s="4" t="s">
        <v>5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x14ac:dyDescent="0.25">
      <c r="A6" s="6"/>
      <c r="B6" s="6"/>
      <c r="C6" s="6"/>
      <c r="D6" s="6"/>
      <c r="E6" s="6"/>
      <c r="F6" s="6"/>
      <c r="G6" s="6"/>
      <c r="H6" s="6"/>
      <c r="I6" s="6"/>
      <c r="J6" s="9" t="s">
        <v>6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x14ac:dyDescent="0.25">
      <c r="A7" s="6"/>
      <c r="B7" s="6"/>
      <c r="C7" s="6"/>
      <c r="D7" s="6"/>
      <c r="E7" s="6"/>
      <c r="F7" s="6"/>
      <c r="G7" s="6"/>
      <c r="H7" s="6"/>
      <c r="I7" s="6"/>
      <c r="J7" s="6" t="s">
        <v>7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x14ac:dyDescent="0.25">
      <c r="A8" s="3"/>
      <c r="B8" s="3"/>
      <c r="C8" s="3"/>
      <c r="D8" s="3"/>
      <c r="E8" s="3"/>
      <c r="F8" s="3"/>
      <c r="G8" s="3"/>
      <c r="H8" s="3"/>
      <c r="I8" s="3"/>
      <c r="J8" s="10" t="s">
        <v>8</v>
      </c>
      <c r="K8" s="10"/>
      <c r="L8" s="10" t="s">
        <v>9</v>
      </c>
      <c r="M8" s="10"/>
      <c r="N8" s="10"/>
      <c r="O8" s="10" t="s">
        <v>10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x14ac:dyDescent="0.25">
      <c r="A9" s="6"/>
      <c r="B9" s="6"/>
      <c r="C9" s="6"/>
      <c r="D9" s="6"/>
      <c r="E9" s="6"/>
      <c r="F9" s="6"/>
      <c r="G9" s="6"/>
      <c r="H9" s="6"/>
      <c r="I9" s="6"/>
      <c r="J9" s="12" t="s">
        <v>11</v>
      </c>
      <c r="K9" s="12"/>
      <c r="L9" s="12" t="s">
        <v>12</v>
      </c>
      <c r="M9" s="12"/>
      <c r="N9" s="12"/>
      <c r="O9" s="12" t="s">
        <v>13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x14ac:dyDescent="0.25">
      <c r="A10" s="6"/>
      <c r="B10" s="6"/>
      <c r="C10" s="6"/>
      <c r="D10" s="6"/>
      <c r="E10" s="6"/>
      <c r="F10" s="6"/>
      <c r="G10" s="6"/>
      <c r="H10" s="6"/>
      <c r="I10" s="6"/>
      <c r="J10" s="6" t="s">
        <v>14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3" t="s">
        <v>15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ht="16.5" x14ac:dyDescent="0.25">
      <c r="A14" s="15" t="s">
        <v>16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x14ac:dyDescent="0.25">
      <c r="A15" s="16" t="s">
        <v>17</v>
      </c>
      <c r="B15" s="16"/>
      <c r="C15" s="16"/>
      <c r="D15" s="16"/>
      <c r="E15" s="16" t="s">
        <v>18</v>
      </c>
      <c r="F15" s="16"/>
      <c r="G15" s="16"/>
      <c r="H15" s="16" t="s">
        <v>19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7"/>
      <c r="AC15" s="17"/>
      <c r="AD15" s="17"/>
      <c r="AE15" s="17"/>
      <c r="AF15" s="17" t="s">
        <v>20</v>
      </c>
      <c r="AG15" s="17"/>
      <c r="AH15" s="17"/>
      <c r="AI15" s="17" t="s">
        <v>21</v>
      </c>
      <c r="AJ15" s="17"/>
      <c r="AK15" s="17"/>
      <c r="AL15" s="17"/>
      <c r="AM15" s="17"/>
      <c r="AN15" s="17" t="s">
        <v>22</v>
      </c>
      <c r="AO15" s="17" t="s">
        <v>23</v>
      </c>
      <c r="AP15" s="17" t="s">
        <v>24</v>
      </c>
    </row>
    <row r="16" spans="1:42" x14ac:dyDescent="0.25">
      <c r="A16" s="18" t="s">
        <v>25</v>
      </c>
      <c r="B16" s="18"/>
      <c r="C16" s="18"/>
      <c r="D16" s="18"/>
      <c r="E16" s="18" t="s">
        <v>26</v>
      </c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 t="s">
        <v>27</v>
      </c>
      <c r="AG16" s="19"/>
      <c r="AH16" s="19"/>
      <c r="AI16" s="19" t="s">
        <v>28</v>
      </c>
      <c r="AJ16" s="19"/>
      <c r="AK16" s="19"/>
      <c r="AL16" s="19"/>
      <c r="AM16" s="19"/>
      <c r="AN16" s="19" t="s">
        <v>29</v>
      </c>
      <c r="AO16" s="19"/>
      <c r="AP16" s="19"/>
    </row>
    <row r="17" spans="1:4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25">
      <c r="A18" s="6" t="s">
        <v>30</v>
      </c>
      <c r="B18" s="6"/>
      <c r="C18" s="6"/>
      <c r="D18" s="6"/>
      <c r="E18" s="4" t="s">
        <v>31</v>
      </c>
      <c r="F18" s="4"/>
      <c r="G18" s="4"/>
      <c r="H18" s="6" t="s">
        <v>32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05">
        <v>700000</v>
      </c>
      <c r="AB18" s="105"/>
      <c r="AC18" s="105"/>
      <c r="AD18" s="105"/>
      <c r="AE18" s="105"/>
      <c r="AF18" s="105"/>
      <c r="AG18" s="105">
        <v>700000</v>
      </c>
      <c r="AH18" s="105"/>
      <c r="AI18" s="105"/>
      <c r="AJ18" s="105">
        <v>751406.22</v>
      </c>
      <c r="AK18" s="105"/>
      <c r="AL18" s="105"/>
      <c r="AM18" s="105"/>
      <c r="AN18" s="105"/>
      <c r="AO18" s="21" t="s">
        <v>33</v>
      </c>
      <c r="AP18" s="21" t="s">
        <v>33</v>
      </c>
    </row>
    <row r="19" spans="1:42" x14ac:dyDescent="0.25">
      <c r="A19" s="6" t="s">
        <v>30</v>
      </c>
      <c r="B19" s="6"/>
      <c r="C19" s="6"/>
      <c r="D19" s="6"/>
      <c r="E19" s="4" t="s">
        <v>34</v>
      </c>
      <c r="F19" s="4"/>
      <c r="G19" s="4"/>
      <c r="H19" s="6" t="s">
        <v>35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05">
        <v>15000</v>
      </c>
      <c r="AB19" s="105"/>
      <c r="AC19" s="105"/>
      <c r="AD19" s="105"/>
      <c r="AE19" s="105"/>
      <c r="AF19" s="105"/>
      <c r="AG19" s="105">
        <v>15000</v>
      </c>
      <c r="AH19" s="105"/>
      <c r="AI19" s="105"/>
      <c r="AJ19" s="105">
        <v>12599.15</v>
      </c>
      <c r="AK19" s="105"/>
      <c r="AL19" s="105"/>
      <c r="AM19" s="105"/>
      <c r="AN19" s="105"/>
      <c r="AO19" s="21" t="s">
        <v>36</v>
      </c>
      <c r="AP19" s="21" t="s">
        <v>36</v>
      </c>
    </row>
    <row r="20" spans="1:42" x14ac:dyDescent="0.25">
      <c r="A20" s="6" t="s">
        <v>30</v>
      </c>
      <c r="B20" s="6"/>
      <c r="C20" s="6"/>
      <c r="D20" s="6"/>
      <c r="E20" s="4" t="s">
        <v>37</v>
      </c>
      <c r="F20" s="4"/>
      <c r="G20" s="4"/>
      <c r="H20" s="6" t="s">
        <v>38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05">
        <v>70000</v>
      </c>
      <c r="AB20" s="105"/>
      <c r="AC20" s="105"/>
      <c r="AD20" s="105"/>
      <c r="AE20" s="105"/>
      <c r="AF20" s="105"/>
      <c r="AG20" s="105">
        <v>70000</v>
      </c>
      <c r="AH20" s="105"/>
      <c r="AI20" s="105"/>
      <c r="AJ20" s="105">
        <v>70189.22</v>
      </c>
      <c r="AK20" s="105"/>
      <c r="AL20" s="105"/>
      <c r="AM20" s="105"/>
      <c r="AN20" s="105"/>
      <c r="AO20" s="21" t="s">
        <v>39</v>
      </c>
      <c r="AP20" s="21" t="s">
        <v>39</v>
      </c>
    </row>
    <row r="21" spans="1:42" x14ac:dyDescent="0.25">
      <c r="A21" s="6" t="s">
        <v>30</v>
      </c>
      <c r="B21" s="6"/>
      <c r="C21" s="6"/>
      <c r="D21" s="6"/>
      <c r="E21" s="4" t="s">
        <v>40</v>
      </c>
      <c r="F21" s="4"/>
      <c r="G21" s="4"/>
      <c r="H21" s="6" t="s">
        <v>41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05">
        <v>700000</v>
      </c>
      <c r="AB21" s="105"/>
      <c r="AC21" s="105"/>
      <c r="AD21" s="105"/>
      <c r="AE21" s="105"/>
      <c r="AF21" s="105"/>
      <c r="AG21" s="105">
        <v>700000</v>
      </c>
      <c r="AH21" s="105"/>
      <c r="AI21" s="105"/>
      <c r="AJ21" s="105">
        <v>645388.96</v>
      </c>
      <c r="AK21" s="105"/>
      <c r="AL21" s="105"/>
      <c r="AM21" s="105"/>
      <c r="AN21" s="105"/>
      <c r="AO21" s="21" t="s">
        <v>42</v>
      </c>
      <c r="AP21" s="21" t="s">
        <v>42</v>
      </c>
    </row>
    <row r="22" spans="1:42" x14ac:dyDescent="0.25">
      <c r="A22" s="6" t="s">
        <v>30</v>
      </c>
      <c r="B22" s="6"/>
      <c r="C22" s="6"/>
      <c r="D22" s="6"/>
      <c r="E22" s="4" t="s">
        <v>43</v>
      </c>
      <c r="F22" s="4"/>
      <c r="G22" s="4"/>
      <c r="H22" s="6" t="s">
        <v>44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05">
        <v>200000</v>
      </c>
      <c r="AB22" s="105"/>
      <c r="AC22" s="105"/>
      <c r="AD22" s="105"/>
      <c r="AE22" s="105"/>
      <c r="AF22" s="105"/>
      <c r="AG22" s="105">
        <v>119890</v>
      </c>
      <c r="AH22" s="105"/>
      <c r="AI22" s="105"/>
      <c r="AJ22" s="105">
        <v>119890</v>
      </c>
      <c r="AK22" s="105"/>
      <c r="AL22" s="105"/>
      <c r="AM22" s="105"/>
      <c r="AN22" s="105"/>
      <c r="AO22" s="21" t="s">
        <v>45</v>
      </c>
      <c r="AP22" s="21" t="s">
        <v>46</v>
      </c>
    </row>
    <row r="23" spans="1:42" x14ac:dyDescent="0.25">
      <c r="A23" s="6" t="s">
        <v>30</v>
      </c>
      <c r="B23" s="6"/>
      <c r="C23" s="6"/>
      <c r="D23" s="6"/>
      <c r="E23" s="4" t="s">
        <v>47</v>
      </c>
      <c r="F23" s="4"/>
      <c r="G23" s="4"/>
      <c r="H23" s="6" t="s">
        <v>48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05">
        <v>1400000</v>
      </c>
      <c r="AB23" s="105"/>
      <c r="AC23" s="105"/>
      <c r="AD23" s="105"/>
      <c r="AE23" s="105"/>
      <c r="AF23" s="105"/>
      <c r="AG23" s="105">
        <v>1400000</v>
      </c>
      <c r="AH23" s="105"/>
      <c r="AI23" s="105"/>
      <c r="AJ23" s="105">
        <v>1501544.47</v>
      </c>
      <c r="AK23" s="105"/>
      <c r="AL23" s="105"/>
      <c r="AM23" s="105"/>
      <c r="AN23" s="105"/>
      <c r="AO23" s="21" t="s">
        <v>49</v>
      </c>
      <c r="AP23" s="21" t="s">
        <v>49</v>
      </c>
    </row>
    <row r="24" spans="1:42" x14ac:dyDescent="0.25">
      <c r="A24" s="6" t="s">
        <v>30</v>
      </c>
      <c r="B24" s="6"/>
      <c r="C24" s="6"/>
      <c r="D24" s="6"/>
      <c r="E24" s="4" t="s">
        <v>50</v>
      </c>
      <c r="F24" s="4"/>
      <c r="G24" s="4"/>
      <c r="H24" s="6" t="s">
        <v>51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05">
        <v>130000</v>
      </c>
      <c r="AB24" s="105"/>
      <c r="AC24" s="105"/>
      <c r="AD24" s="105"/>
      <c r="AE24" s="105"/>
      <c r="AF24" s="105"/>
      <c r="AG24" s="105">
        <v>130000</v>
      </c>
      <c r="AH24" s="105"/>
      <c r="AI24" s="105"/>
      <c r="AJ24" s="105">
        <v>119050</v>
      </c>
      <c r="AK24" s="105"/>
      <c r="AL24" s="105"/>
      <c r="AM24" s="105"/>
      <c r="AN24" s="105"/>
      <c r="AO24" s="21" t="s">
        <v>52</v>
      </c>
      <c r="AP24" s="21" t="s">
        <v>52</v>
      </c>
    </row>
    <row r="25" spans="1:42" x14ac:dyDescent="0.25">
      <c r="A25" s="6" t="s">
        <v>30</v>
      </c>
      <c r="B25" s="6"/>
      <c r="C25" s="6"/>
      <c r="D25" s="6"/>
      <c r="E25" s="4" t="s">
        <v>53</v>
      </c>
      <c r="F25" s="4"/>
      <c r="G25" s="4"/>
      <c r="H25" s="6" t="s">
        <v>54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05">
        <v>5500</v>
      </c>
      <c r="AB25" s="105"/>
      <c r="AC25" s="105"/>
      <c r="AD25" s="105"/>
      <c r="AE25" s="105"/>
      <c r="AF25" s="105"/>
      <c r="AG25" s="105">
        <v>5500</v>
      </c>
      <c r="AH25" s="105"/>
      <c r="AI25" s="105"/>
      <c r="AJ25" s="105">
        <v>5300</v>
      </c>
      <c r="AK25" s="105"/>
      <c r="AL25" s="105"/>
      <c r="AM25" s="105"/>
      <c r="AN25" s="105"/>
      <c r="AO25" s="21" t="s">
        <v>55</v>
      </c>
      <c r="AP25" s="21" t="s">
        <v>55</v>
      </c>
    </row>
    <row r="26" spans="1:42" x14ac:dyDescent="0.25">
      <c r="A26" s="6" t="s">
        <v>30</v>
      </c>
      <c r="B26" s="6"/>
      <c r="C26" s="6"/>
      <c r="D26" s="6"/>
      <c r="E26" s="4" t="s">
        <v>56</v>
      </c>
      <c r="F26" s="4"/>
      <c r="G26" s="4"/>
      <c r="H26" s="6" t="s">
        <v>57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05">
        <v>4000</v>
      </c>
      <c r="AB26" s="105"/>
      <c r="AC26" s="105"/>
      <c r="AD26" s="105"/>
      <c r="AE26" s="105"/>
      <c r="AF26" s="105"/>
      <c r="AG26" s="105">
        <v>4000</v>
      </c>
      <c r="AH26" s="105"/>
      <c r="AI26" s="105"/>
      <c r="AJ26" s="105">
        <v>1400</v>
      </c>
      <c r="AK26" s="105"/>
      <c r="AL26" s="105"/>
      <c r="AM26" s="105"/>
      <c r="AN26" s="105"/>
      <c r="AO26" s="21" t="s">
        <v>58</v>
      </c>
      <c r="AP26" s="21" t="s">
        <v>58</v>
      </c>
    </row>
    <row r="27" spans="1:42" x14ac:dyDescent="0.25">
      <c r="A27" s="6" t="s">
        <v>30</v>
      </c>
      <c r="B27" s="6"/>
      <c r="C27" s="6"/>
      <c r="D27" s="6"/>
      <c r="E27" s="4" t="s">
        <v>59</v>
      </c>
      <c r="F27" s="4"/>
      <c r="G27" s="4"/>
      <c r="H27" s="6" t="s">
        <v>60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05">
        <v>15000</v>
      </c>
      <c r="AB27" s="105"/>
      <c r="AC27" s="105"/>
      <c r="AD27" s="105"/>
      <c r="AE27" s="105"/>
      <c r="AF27" s="105"/>
      <c r="AG27" s="105">
        <v>15000</v>
      </c>
      <c r="AH27" s="105"/>
      <c r="AI27" s="105"/>
      <c r="AJ27" s="105">
        <v>16724.169999999998</v>
      </c>
      <c r="AK27" s="105"/>
      <c r="AL27" s="105"/>
      <c r="AM27" s="105"/>
      <c r="AN27" s="105"/>
      <c r="AO27" s="21" t="s">
        <v>61</v>
      </c>
      <c r="AP27" s="21" t="s">
        <v>61</v>
      </c>
    </row>
    <row r="28" spans="1:42" x14ac:dyDescent="0.25">
      <c r="A28" s="6" t="s">
        <v>30</v>
      </c>
      <c r="B28" s="6"/>
      <c r="C28" s="6"/>
      <c r="D28" s="6"/>
      <c r="E28" s="4" t="s">
        <v>62</v>
      </c>
      <c r="F28" s="4"/>
      <c r="G28" s="4"/>
      <c r="H28" s="6" t="s">
        <v>63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05">
        <v>520000</v>
      </c>
      <c r="AB28" s="105"/>
      <c r="AC28" s="105"/>
      <c r="AD28" s="105"/>
      <c r="AE28" s="105"/>
      <c r="AF28" s="105"/>
      <c r="AG28" s="105">
        <v>520000</v>
      </c>
      <c r="AH28" s="105"/>
      <c r="AI28" s="105"/>
      <c r="AJ28" s="105">
        <v>546147.21</v>
      </c>
      <c r="AK28" s="105"/>
      <c r="AL28" s="105"/>
      <c r="AM28" s="105"/>
      <c r="AN28" s="105"/>
      <c r="AO28" s="21" t="s">
        <v>64</v>
      </c>
      <c r="AP28" s="21" t="s">
        <v>64</v>
      </c>
    </row>
    <row r="29" spans="1:42" x14ac:dyDescent="0.25">
      <c r="A29" s="6" t="s">
        <v>30</v>
      </c>
      <c r="B29" s="6"/>
      <c r="C29" s="6"/>
      <c r="D29" s="6"/>
      <c r="E29" s="4" t="s">
        <v>65</v>
      </c>
      <c r="F29" s="4"/>
      <c r="G29" s="4"/>
      <c r="H29" s="6" t="s">
        <v>66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05"/>
      <c r="AB29" s="105"/>
      <c r="AC29" s="105"/>
      <c r="AD29" s="105"/>
      <c r="AE29" s="105"/>
      <c r="AF29" s="105"/>
      <c r="AG29" s="105">
        <v>22981</v>
      </c>
      <c r="AH29" s="105"/>
      <c r="AI29" s="105"/>
      <c r="AJ29" s="105">
        <v>52981</v>
      </c>
      <c r="AK29" s="105"/>
      <c r="AL29" s="105"/>
      <c r="AM29" s="105"/>
      <c r="AN29" s="105"/>
      <c r="AO29" s="21" t="s">
        <v>67</v>
      </c>
      <c r="AP29" s="21" t="s">
        <v>68</v>
      </c>
    </row>
    <row r="30" spans="1:42" x14ac:dyDescent="0.25">
      <c r="A30" s="6" t="s">
        <v>30</v>
      </c>
      <c r="B30" s="6"/>
      <c r="C30" s="6"/>
      <c r="D30" s="6"/>
      <c r="E30" s="4" t="s">
        <v>69</v>
      </c>
      <c r="F30" s="4"/>
      <c r="G30" s="4"/>
      <c r="H30" s="6" t="s">
        <v>70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05">
        <v>60900</v>
      </c>
      <c r="AB30" s="105"/>
      <c r="AC30" s="105"/>
      <c r="AD30" s="105"/>
      <c r="AE30" s="105"/>
      <c r="AF30" s="105"/>
      <c r="AG30" s="105">
        <v>60900</v>
      </c>
      <c r="AH30" s="105"/>
      <c r="AI30" s="105"/>
      <c r="AJ30" s="105">
        <v>50750</v>
      </c>
      <c r="AK30" s="105"/>
      <c r="AL30" s="105"/>
      <c r="AM30" s="105"/>
      <c r="AN30" s="105"/>
      <c r="AO30" s="21" t="s">
        <v>71</v>
      </c>
      <c r="AP30" s="21" t="s">
        <v>71</v>
      </c>
    </row>
    <row r="31" spans="1:42" x14ac:dyDescent="0.25">
      <c r="A31" s="22" t="s">
        <v>30</v>
      </c>
      <c r="B31" s="22"/>
      <c r="C31" s="22"/>
      <c r="D31" s="22"/>
      <c r="E31" s="22" t="s">
        <v>72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07">
        <v>3820400</v>
      </c>
      <c r="AB31" s="107"/>
      <c r="AC31" s="107"/>
      <c r="AD31" s="107"/>
      <c r="AE31" s="107"/>
      <c r="AF31" s="107"/>
      <c r="AG31" s="107">
        <v>3763271</v>
      </c>
      <c r="AH31" s="107"/>
      <c r="AI31" s="107"/>
      <c r="AJ31" s="107">
        <v>3893370.4</v>
      </c>
      <c r="AK31" s="107"/>
      <c r="AL31" s="107"/>
      <c r="AM31" s="107"/>
      <c r="AN31" s="107"/>
      <c r="AO31" s="23" t="s">
        <v>73</v>
      </c>
      <c r="AP31" s="23" t="s">
        <v>74</v>
      </c>
    </row>
    <row r="32" spans="1:42" x14ac:dyDescent="0.25">
      <c r="A32" s="6" t="s">
        <v>75</v>
      </c>
      <c r="B32" s="6"/>
      <c r="C32" s="6"/>
      <c r="D32" s="6"/>
      <c r="E32" s="4" t="s">
        <v>76</v>
      </c>
      <c r="F32" s="4"/>
      <c r="G32" s="4"/>
      <c r="H32" s="6" t="s">
        <v>77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>
        <v>141891</v>
      </c>
      <c r="AK32" s="105"/>
      <c r="AL32" s="105"/>
      <c r="AM32" s="105"/>
      <c r="AN32" s="105"/>
      <c r="AO32" s="21" t="s">
        <v>67</v>
      </c>
      <c r="AP32" s="21" t="s">
        <v>67</v>
      </c>
    </row>
    <row r="33" spans="1:42" x14ac:dyDescent="0.25">
      <c r="A33" s="22" t="s">
        <v>75</v>
      </c>
      <c r="B33" s="22"/>
      <c r="C33" s="22"/>
      <c r="D33" s="22"/>
      <c r="E33" s="22" t="s">
        <v>78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>
        <v>141891</v>
      </c>
      <c r="AK33" s="107"/>
      <c r="AL33" s="107"/>
      <c r="AM33" s="107"/>
      <c r="AN33" s="107"/>
      <c r="AO33" s="23" t="s">
        <v>67</v>
      </c>
      <c r="AP33" s="23" t="s">
        <v>67</v>
      </c>
    </row>
    <row r="34" spans="1:42" x14ac:dyDescent="0.25">
      <c r="A34" s="6" t="s">
        <v>79</v>
      </c>
      <c r="B34" s="6"/>
      <c r="C34" s="6"/>
      <c r="D34" s="6"/>
      <c r="E34" s="4" t="s">
        <v>76</v>
      </c>
      <c r="F34" s="4"/>
      <c r="G34" s="4"/>
      <c r="H34" s="6" t="s">
        <v>77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05">
        <v>20000</v>
      </c>
      <c r="AB34" s="105"/>
      <c r="AC34" s="105"/>
      <c r="AD34" s="105"/>
      <c r="AE34" s="105"/>
      <c r="AF34" s="105"/>
      <c r="AG34" s="105">
        <v>20000</v>
      </c>
      <c r="AH34" s="105"/>
      <c r="AI34" s="105"/>
      <c r="AJ34" s="105">
        <v>17600</v>
      </c>
      <c r="AK34" s="105"/>
      <c r="AL34" s="105"/>
      <c r="AM34" s="105"/>
      <c r="AN34" s="105"/>
      <c r="AO34" s="21" t="s">
        <v>80</v>
      </c>
      <c r="AP34" s="21" t="s">
        <v>80</v>
      </c>
    </row>
    <row r="35" spans="1:42" x14ac:dyDescent="0.25">
      <c r="A35" s="22" t="s">
        <v>79</v>
      </c>
      <c r="B35" s="22"/>
      <c r="C35" s="22"/>
      <c r="D35" s="22"/>
      <c r="E35" s="22" t="s">
        <v>81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107">
        <v>20000</v>
      </c>
      <c r="AB35" s="107"/>
      <c r="AC35" s="107"/>
      <c r="AD35" s="107"/>
      <c r="AE35" s="107"/>
      <c r="AF35" s="107"/>
      <c r="AG35" s="107">
        <v>20000</v>
      </c>
      <c r="AH35" s="107"/>
      <c r="AI35" s="107"/>
      <c r="AJ35" s="107">
        <v>17600</v>
      </c>
      <c r="AK35" s="107"/>
      <c r="AL35" s="107"/>
      <c r="AM35" s="107"/>
      <c r="AN35" s="107"/>
      <c r="AO35" s="23" t="s">
        <v>80</v>
      </c>
      <c r="AP35" s="23" t="s">
        <v>80</v>
      </c>
    </row>
    <row r="36" spans="1:42" x14ac:dyDescent="0.25">
      <c r="A36" s="6" t="s">
        <v>82</v>
      </c>
      <c r="B36" s="6"/>
      <c r="C36" s="6"/>
      <c r="D36" s="6"/>
      <c r="E36" s="4" t="s">
        <v>83</v>
      </c>
      <c r="F36" s="4"/>
      <c r="G36" s="4"/>
      <c r="H36" s="6" t="s">
        <v>84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05">
        <v>70000</v>
      </c>
      <c r="AB36" s="105"/>
      <c r="AC36" s="105"/>
      <c r="AD36" s="105"/>
      <c r="AE36" s="105"/>
      <c r="AF36" s="105"/>
      <c r="AG36" s="105">
        <v>70000</v>
      </c>
      <c r="AH36" s="105"/>
      <c r="AI36" s="105"/>
      <c r="AJ36" s="105">
        <v>82100</v>
      </c>
      <c r="AK36" s="105"/>
      <c r="AL36" s="105"/>
      <c r="AM36" s="105"/>
      <c r="AN36" s="105"/>
      <c r="AO36" s="21" t="s">
        <v>85</v>
      </c>
      <c r="AP36" s="21" t="s">
        <v>85</v>
      </c>
    </row>
    <row r="37" spans="1:42" x14ac:dyDescent="0.25">
      <c r="A37" s="6" t="s">
        <v>82</v>
      </c>
      <c r="B37" s="6"/>
      <c r="C37" s="6"/>
      <c r="D37" s="6"/>
      <c r="E37" s="4" t="s">
        <v>76</v>
      </c>
      <c r="F37" s="4"/>
      <c r="G37" s="4"/>
      <c r="H37" s="6" t="s">
        <v>77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05">
        <v>140000</v>
      </c>
      <c r="AB37" s="105"/>
      <c r="AC37" s="105"/>
      <c r="AD37" s="105"/>
      <c r="AE37" s="105"/>
      <c r="AF37" s="105"/>
      <c r="AG37" s="105">
        <v>140000</v>
      </c>
      <c r="AH37" s="105"/>
      <c r="AI37" s="105"/>
      <c r="AJ37" s="105">
        <v>187598</v>
      </c>
      <c r="AK37" s="105"/>
      <c r="AL37" s="105"/>
      <c r="AM37" s="105"/>
      <c r="AN37" s="105"/>
      <c r="AO37" s="21" t="s">
        <v>86</v>
      </c>
      <c r="AP37" s="21" t="s">
        <v>86</v>
      </c>
    </row>
    <row r="38" spans="1:42" x14ac:dyDescent="0.25">
      <c r="A38" s="22" t="s">
        <v>82</v>
      </c>
      <c r="B38" s="22"/>
      <c r="C38" s="22"/>
      <c r="D38" s="22"/>
      <c r="E38" s="22" t="s">
        <v>87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107">
        <v>210000</v>
      </c>
      <c r="AB38" s="107"/>
      <c r="AC38" s="107"/>
      <c r="AD38" s="107"/>
      <c r="AE38" s="107"/>
      <c r="AF38" s="107"/>
      <c r="AG38" s="107">
        <v>210000</v>
      </c>
      <c r="AH38" s="107"/>
      <c r="AI38" s="107"/>
      <c r="AJ38" s="107">
        <v>269698</v>
      </c>
      <c r="AK38" s="107"/>
      <c r="AL38" s="107"/>
      <c r="AM38" s="107"/>
      <c r="AN38" s="107"/>
      <c r="AO38" s="23" t="s">
        <v>88</v>
      </c>
      <c r="AP38" s="23" t="s">
        <v>88</v>
      </c>
    </row>
    <row r="39" spans="1:42" x14ac:dyDescent="0.25">
      <c r="A39" s="6" t="s">
        <v>89</v>
      </c>
      <c r="B39" s="6"/>
      <c r="C39" s="6"/>
      <c r="D39" s="6"/>
      <c r="E39" s="4" t="s">
        <v>90</v>
      </c>
      <c r="F39" s="4"/>
      <c r="G39" s="4"/>
      <c r="H39" s="6" t="s">
        <v>91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05">
        <v>2000</v>
      </c>
      <c r="AB39" s="105"/>
      <c r="AC39" s="105"/>
      <c r="AD39" s="105"/>
      <c r="AE39" s="105"/>
      <c r="AF39" s="105"/>
      <c r="AG39" s="105">
        <v>2000</v>
      </c>
      <c r="AH39" s="105"/>
      <c r="AI39" s="105"/>
      <c r="AJ39" s="105">
        <v>800</v>
      </c>
      <c r="AK39" s="105"/>
      <c r="AL39" s="105"/>
      <c r="AM39" s="105"/>
      <c r="AN39" s="105"/>
      <c r="AO39" s="21" t="s">
        <v>92</v>
      </c>
      <c r="AP39" s="21" t="s">
        <v>92</v>
      </c>
    </row>
    <row r="40" spans="1:42" x14ac:dyDescent="0.25">
      <c r="A40" s="22" t="s">
        <v>89</v>
      </c>
      <c r="B40" s="22"/>
      <c r="C40" s="22"/>
      <c r="D40" s="22"/>
      <c r="E40" s="22" t="s">
        <v>93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107">
        <v>2000</v>
      </c>
      <c r="AB40" s="107"/>
      <c r="AC40" s="107"/>
      <c r="AD40" s="107"/>
      <c r="AE40" s="107"/>
      <c r="AF40" s="107"/>
      <c r="AG40" s="107">
        <v>2000</v>
      </c>
      <c r="AH40" s="107"/>
      <c r="AI40" s="107"/>
      <c r="AJ40" s="107">
        <v>800</v>
      </c>
      <c r="AK40" s="107"/>
      <c r="AL40" s="107"/>
      <c r="AM40" s="107"/>
      <c r="AN40" s="107"/>
      <c r="AO40" s="23" t="s">
        <v>92</v>
      </c>
      <c r="AP40" s="23" t="s">
        <v>92</v>
      </c>
    </row>
    <row r="41" spans="1:42" x14ac:dyDescent="0.25">
      <c r="A41" s="6" t="s">
        <v>94</v>
      </c>
      <c r="B41" s="6"/>
      <c r="C41" s="6"/>
      <c r="D41" s="6"/>
      <c r="E41" s="4" t="s">
        <v>95</v>
      </c>
      <c r="F41" s="4"/>
      <c r="G41" s="4"/>
      <c r="H41" s="6" t="s">
        <v>96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05">
        <v>2000</v>
      </c>
      <c r="AB41" s="105"/>
      <c r="AC41" s="105"/>
      <c r="AD41" s="105"/>
      <c r="AE41" s="105"/>
      <c r="AF41" s="105"/>
      <c r="AG41" s="105">
        <v>2000</v>
      </c>
      <c r="AH41" s="105"/>
      <c r="AI41" s="105"/>
      <c r="AJ41" s="105"/>
      <c r="AK41" s="105"/>
      <c r="AL41" s="105"/>
      <c r="AM41" s="105"/>
      <c r="AN41" s="105"/>
      <c r="AO41" s="21"/>
      <c r="AP41" s="21"/>
    </row>
    <row r="42" spans="1:42" x14ac:dyDescent="0.25">
      <c r="A42" s="6" t="s">
        <v>94</v>
      </c>
      <c r="B42" s="6"/>
      <c r="C42" s="6"/>
      <c r="D42" s="6"/>
      <c r="E42" s="4" t="s">
        <v>83</v>
      </c>
      <c r="F42" s="4"/>
      <c r="G42" s="4"/>
      <c r="H42" s="6" t="s">
        <v>84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05">
        <v>150000</v>
      </c>
      <c r="AB42" s="105"/>
      <c r="AC42" s="105"/>
      <c r="AD42" s="105"/>
      <c r="AE42" s="105"/>
      <c r="AF42" s="105"/>
      <c r="AG42" s="105">
        <v>150000</v>
      </c>
      <c r="AH42" s="105"/>
      <c r="AI42" s="105"/>
      <c r="AJ42" s="105">
        <v>144391</v>
      </c>
      <c r="AK42" s="105"/>
      <c r="AL42" s="105"/>
      <c r="AM42" s="105"/>
      <c r="AN42" s="105"/>
      <c r="AO42" s="21" t="s">
        <v>97</v>
      </c>
      <c r="AP42" s="21" t="s">
        <v>97</v>
      </c>
    </row>
    <row r="43" spans="1:42" x14ac:dyDescent="0.25">
      <c r="A43" s="6" t="s">
        <v>94</v>
      </c>
      <c r="B43" s="6"/>
      <c r="C43" s="6"/>
      <c r="D43" s="6"/>
      <c r="E43" s="4" t="s">
        <v>76</v>
      </c>
      <c r="F43" s="4"/>
      <c r="G43" s="4"/>
      <c r="H43" s="6" t="s">
        <v>77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05">
        <v>5000</v>
      </c>
      <c r="AB43" s="105"/>
      <c r="AC43" s="105"/>
      <c r="AD43" s="105"/>
      <c r="AE43" s="105"/>
      <c r="AF43" s="105"/>
      <c r="AG43" s="105">
        <v>5000</v>
      </c>
      <c r="AH43" s="105"/>
      <c r="AI43" s="105"/>
      <c r="AJ43" s="105"/>
      <c r="AK43" s="105"/>
      <c r="AL43" s="105"/>
      <c r="AM43" s="105"/>
      <c r="AN43" s="105"/>
      <c r="AO43" s="21"/>
      <c r="AP43" s="21"/>
    </row>
    <row r="44" spans="1:42" x14ac:dyDescent="0.25">
      <c r="A44" s="6" t="s">
        <v>94</v>
      </c>
      <c r="B44" s="6"/>
      <c r="C44" s="6"/>
      <c r="D44" s="6"/>
      <c r="E44" s="4" t="s">
        <v>98</v>
      </c>
      <c r="F44" s="4"/>
      <c r="G44" s="4"/>
      <c r="H44" s="6" t="s">
        <v>99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05">
        <v>5500000</v>
      </c>
      <c r="AB44" s="105"/>
      <c r="AC44" s="105"/>
      <c r="AD44" s="105"/>
      <c r="AE44" s="105"/>
      <c r="AF44" s="105"/>
      <c r="AG44" s="105">
        <v>5500000</v>
      </c>
      <c r="AH44" s="105"/>
      <c r="AI44" s="105"/>
      <c r="AJ44" s="105"/>
      <c r="AK44" s="105"/>
      <c r="AL44" s="105"/>
      <c r="AM44" s="105"/>
      <c r="AN44" s="105"/>
      <c r="AO44" s="21"/>
      <c r="AP44" s="21"/>
    </row>
    <row r="45" spans="1:42" x14ac:dyDescent="0.25">
      <c r="A45" s="22" t="s">
        <v>94</v>
      </c>
      <c r="B45" s="22"/>
      <c r="C45" s="22"/>
      <c r="D45" s="22"/>
      <c r="E45" s="22" t="s">
        <v>100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107">
        <v>5657000</v>
      </c>
      <c r="AB45" s="107"/>
      <c r="AC45" s="107"/>
      <c r="AD45" s="107"/>
      <c r="AE45" s="107"/>
      <c r="AF45" s="107"/>
      <c r="AG45" s="107">
        <v>5657000</v>
      </c>
      <c r="AH45" s="107"/>
      <c r="AI45" s="107"/>
      <c r="AJ45" s="107">
        <v>144391</v>
      </c>
      <c r="AK45" s="107"/>
      <c r="AL45" s="107"/>
      <c r="AM45" s="107"/>
      <c r="AN45" s="107"/>
      <c r="AO45" s="23" t="s">
        <v>101</v>
      </c>
      <c r="AP45" s="23" t="s">
        <v>101</v>
      </c>
    </row>
    <row r="46" spans="1:42" x14ac:dyDescent="0.25">
      <c r="A46" s="6" t="s">
        <v>102</v>
      </c>
      <c r="B46" s="6"/>
      <c r="C46" s="6"/>
      <c r="D46" s="6"/>
      <c r="E46" s="4" t="s">
        <v>90</v>
      </c>
      <c r="F46" s="4"/>
      <c r="G46" s="4"/>
      <c r="H46" s="6" t="s">
        <v>91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05">
        <v>2000</v>
      </c>
      <c r="AB46" s="105"/>
      <c r="AC46" s="105"/>
      <c r="AD46" s="105"/>
      <c r="AE46" s="105"/>
      <c r="AF46" s="105"/>
      <c r="AG46" s="105">
        <v>2000</v>
      </c>
      <c r="AH46" s="105"/>
      <c r="AI46" s="105"/>
      <c r="AJ46" s="105">
        <v>1998</v>
      </c>
      <c r="AK46" s="105"/>
      <c r="AL46" s="105"/>
      <c r="AM46" s="105"/>
      <c r="AN46" s="105"/>
      <c r="AO46" s="21" t="s">
        <v>103</v>
      </c>
      <c r="AP46" s="21" t="s">
        <v>103</v>
      </c>
    </row>
    <row r="47" spans="1:42" x14ac:dyDescent="0.25">
      <c r="A47" s="22" t="s">
        <v>102</v>
      </c>
      <c r="B47" s="22"/>
      <c r="C47" s="22"/>
      <c r="D47" s="22"/>
      <c r="E47" s="22" t="s">
        <v>104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107">
        <v>2000</v>
      </c>
      <c r="AB47" s="107"/>
      <c r="AC47" s="107"/>
      <c r="AD47" s="107"/>
      <c r="AE47" s="107"/>
      <c r="AF47" s="107"/>
      <c r="AG47" s="107">
        <v>2000</v>
      </c>
      <c r="AH47" s="107"/>
      <c r="AI47" s="107"/>
      <c r="AJ47" s="107">
        <v>1998</v>
      </c>
      <c r="AK47" s="107"/>
      <c r="AL47" s="107"/>
      <c r="AM47" s="107"/>
      <c r="AN47" s="107"/>
      <c r="AO47" s="23" t="s">
        <v>103</v>
      </c>
      <c r="AP47" s="23" t="s">
        <v>103</v>
      </c>
    </row>
    <row r="48" spans="1:42" x14ac:dyDescent="0.25">
      <c r="A48" s="6" t="s">
        <v>105</v>
      </c>
      <c r="B48" s="6"/>
      <c r="C48" s="6"/>
      <c r="D48" s="6"/>
      <c r="E48" s="4" t="s">
        <v>90</v>
      </c>
      <c r="F48" s="4"/>
      <c r="G48" s="4"/>
      <c r="H48" s="6" t="s">
        <v>91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05">
        <v>2000</v>
      </c>
      <c r="AB48" s="105"/>
      <c r="AC48" s="105"/>
      <c r="AD48" s="105"/>
      <c r="AE48" s="105"/>
      <c r="AF48" s="105"/>
      <c r="AG48" s="105">
        <v>2000</v>
      </c>
      <c r="AH48" s="105"/>
      <c r="AI48" s="105"/>
      <c r="AJ48" s="105"/>
      <c r="AK48" s="105"/>
      <c r="AL48" s="105"/>
      <c r="AM48" s="105"/>
      <c r="AN48" s="105"/>
      <c r="AO48" s="21"/>
      <c r="AP48" s="21"/>
    </row>
    <row r="49" spans="1:42" x14ac:dyDescent="0.25">
      <c r="A49" s="22" t="s">
        <v>105</v>
      </c>
      <c r="B49" s="22"/>
      <c r="C49" s="22"/>
      <c r="D49" s="22"/>
      <c r="E49" s="22" t="s">
        <v>106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107">
        <v>2000</v>
      </c>
      <c r="AB49" s="107"/>
      <c r="AC49" s="107"/>
      <c r="AD49" s="107"/>
      <c r="AE49" s="107"/>
      <c r="AF49" s="107"/>
      <c r="AG49" s="107">
        <v>2000</v>
      </c>
      <c r="AH49" s="107"/>
      <c r="AI49" s="107"/>
      <c r="AJ49" s="107"/>
      <c r="AK49" s="107"/>
      <c r="AL49" s="107"/>
      <c r="AM49" s="107"/>
      <c r="AN49" s="107"/>
      <c r="AO49" s="23"/>
      <c r="AP49" s="23"/>
    </row>
    <row r="50" spans="1:42" x14ac:dyDescent="0.25">
      <c r="A50" s="6" t="s">
        <v>107</v>
      </c>
      <c r="B50" s="6"/>
      <c r="C50" s="6"/>
      <c r="D50" s="6"/>
      <c r="E50" s="4" t="s">
        <v>90</v>
      </c>
      <c r="F50" s="4"/>
      <c r="G50" s="4"/>
      <c r="H50" s="6" t="s">
        <v>91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05">
        <v>2000</v>
      </c>
      <c r="AB50" s="105"/>
      <c r="AC50" s="105"/>
      <c r="AD50" s="105"/>
      <c r="AE50" s="105"/>
      <c r="AF50" s="105"/>
      <c r="AG50" s="105">
        <v>2000</v>
      </c>
      <c r="AH50" s="105"/>
      <c r="AI50" s="105"/>
      <c r="AJ50" s="105">
        <v>15</v>
      </c>
      <c r="AK50" s="105"/>
      <c r="AL50" s="105"/>
      <c r="AM50" s="105"/>
      <c r="AN50" s="105"/>
      <c r="AO50" s="21" t="s">
        <v>108</v>
      </c>
      <c r="AP50" s="21" t="s">
        <v>108</v>
      </c>
    </row>
    <row r="51" spans="1:42" x14ac:dyDescent="0.25">
      <c r="A51" s="22" t="s">
        <v>107</v>
      </c>
      <c r="B51" s="22"/>
      <c r="C51" s="22"/>
      <c r="D51" s="22"/>
      <c r="E51" s="22" t="s">
        <v>109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107">
        <v>2000</v>
      </c>
      <c r="AB51" s="107"/>
      <c r="AC51" s="107"/>
      <c r="AD51" s="107"/>
      <c r="AE51" s="107"/>
      <c r="AF51" s="107"/>
      <c r="AG51" s="107">
        <v>2000</v>
      </c>
      <c r="AH51" s="107"/>
      <c r="AI51" s="107"/>
      <c r="AJ51" s="107">
        <v>15</v>
      </c>
      <c r="AK51" s="107"/>
      <c r="AL51" s="107"/>
      <c r="AM51" s="107"/>
      <c r="AN51" s="107"/>
      <c r="AO51" s="23" t="s">
        <v>108</v>
      </c>
      <c r="AP51" s="23" t="s">
        <v>108</v>
      </c>
    </row>
    <row r="52" spans="1:42" x14ac:dyDescent="0.25">
      <c r="A52" s="6" t="s">
        <v>110</v>
      </c>
      <c r="B52" s="6"/>
      <c r="C52" s="6"/>
      <c r="D52" s="6"/>
      <c r="E52" s="4" t="s">
        <v>111</v>
      </c>
      <c r="F52" s="4"/>
      <c r="G52" s="4"/>
      <c r="H52" s="6" t="s">
        <v>112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05">
        <v>1500</v>
      </c>
      <c r="AB52" s="105"/>
      <c r="AC52" s="105"/>
      <c r="AD52" s="105"/>
      <c r="AE52" s="105"/>
      <c r="AF52" s="105"/>
      <c r="AG52" s="105">
        <v>1500</v>
      </c>
      <c r="AH52" s="105"/>
      <c r="AI52" s="105"/>
      <c r="AJ52" s="105">
        <v>228.7</v>
      </c>
      <c r="AK52" s="105"/>
      <c r="AL52" s="105"/>
      <c r="AM52" s="105"/>
      <c r="AN52" s="105"/>
      <c r="AO52" s="21" t="s">
        <v>113</v>
      </c>
      <c r="AP52" s="21" t="s">
        <v>113</v>
      </c>
    </row>
    <row r="53" spans="1:42" x14ac:dyDescent="0.25">
      <c r="A53" s="22" t="s">
        <v>110</v>
      </c>
      <c r="B53" s="22"/>
      <c r="C53" s="22"/>
      <c r="D53" s="22"/>
      <c r="E53" s="22" t="s">
        <v>114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107">
        <v>1500</v>
      </c>
      <c r="AB53" s="107"/>
      <c r="AC53" s="107"/>
      <c r="AD53" s="107"/>
      <c r="AE53" s="107"/>
      <c r="AF53" s="107"/>
      <c r="AG53" s="107">
        <v>1500</v>
      </c>
      <c r="AH53" s="107"/>
      <c r="AI53" s="107"/>
      <c r="AJ53" s="107">
        <v>228.7</v>
      </c>
      <c r="AK53" s="107"/>
      <c r="AL53" s="107"/>
      <c r="AM53" s="107"/>
      <c r="AN53" s="107"/>
      <c r="AO53" s="23" t="s">
        <v>113</v>
      </c>
      <c r="AP53" s="23" t="s">
        <v>113</v>
      </c>
    </row>
    <row r="54" spans="1:42" x14ac:dyDescent="0.25">
      <c r="A54" s="6" t="s">
        <v>115</v>
      </c>
      <c r="B54" s="6"/>
      <c r="C54" s="6"/>
      <c r="D54" s="6"/>
      <c r="E54" s="4" t="s">
        <v>116</v>
      </c>
      <c r="F54" s="4"/>
      <c r="G54" s="4"/>
      <c r="H54" s="6" t="s">
        <v>117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>
        <v>400000</v>
      </c>
      <c r="AK54" s="105"/>
      <c r="AL54" s="105"/>
      <c r="AM54" s="105"/>
      <c r="AN54" s="105"/>
      <c r="AO54" s="21" t="s">
        <v>67</v>
      </c>
      <c r="AP54" s="21" t="s">
        <v>67</v>
      </c>
    </row>
    <row r="55" spans="1:42" x14ac:dyDescent="0.25">
      <c r="A55" s="22" t="s">
        <v>115</v>
      </c>
      <c r="B55" s="22"/>
      <c r="C55" s="22"/>
      <c r="D55" s="22"/>
      <c r="E55" s="22" t="s">
        <v>118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>
        <v>400000</v>
      </c>
      <c r="AK55" s="107"/>
      <c r="AL55" s="107"/>
      <c r="AM55" s="107"/>
      <c r="AN55" s="107"/>
      <c r="AO55" s="23" t="s">
        <v>67</v>
      </c>
      <c r="AP55" s="23" t="s">
        <v>67</v>
      </c>
    </row>
    <row r="56" spans="1:42" x14ac:dyDescent="0.25">
      <c r="A56" s="24" t="s">
        <v>119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116">
        <v>9716900</v>
      </c>
      <c r="AB56" s="116"/>
      <c r="AC56" s="116"/>
      <c r="AD56" s="116"/>
      <c r="AE56" s="116"/>
      <c r="AF56" s="116"/>
      <c r="AG56" s="116">
        <v>9659771</v>
      </c>
      <c r="AH56" s="116"/>
      <c r="AI56" s="116"/>
      <c r="AJ56" s="116">
        <v>4869992.0999999996</v>
      </c>
      <c r="AK56" s="116"/>
      <c r="AL56" s="116"/>
      <c r="AM56" s="116"/>
      <c r="AN56" s="116"/>
      <c r="AO56" s="25" t="s">
        <v>120</v>
      </c>
      <c r="AP56" s="25" t="s">
        <v>121</v>
      </c>
    </row>
    <row r="57" spans="1:42" ht="16.5" x14ac:dyDescent="0.25">
      <c r="A57" s="15" t="s">
        <v>122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5">
      <c r="A58" s="16" t="s">
        <v>17</v>
      </c>
      <c r="B58" s="16"/>
      <c r="C58" s="16"/>
      <c r="D58" s="16"/>
      <c r="E58" s="16" t="s">
        <v>18</v>
      </c>
      <c r="F58" s="16"/>
      <c r="G58" s="16"/>
      <c r="H58" s="16" t="s">
        <v>19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  <c r="AB58" s="17"/>
      <c r="AC58" s="17"/>
      <c r="AD58" s="17"/>
      <c r="AE58" s="17"/>
      <c r="AF58" s="17" t="s">
        <v>20</v>
      </c>
      <c r="AG58" s="17"/>
      <c r="AH58" s="17"/>
      <c r="AI58" s="17" t="s">
        <v>21</v>
      </c>
      <c r="AJ58" s="17"/>
      <c r="AK58" s="17"/>
      <c r="AL58" s="17"/>
      <c r="AM58" s="17"/>
      <c r="AN58" s="17" t="s">
        <v>22</v>
      </c>
      <c r="AO58" s="17" t="s">
        <v>23</v>
      </c>
      <c r="AP58" s="17" t="s">
        <v>24</v>
      </c>
    </row>
    <row r="59" spans="1:42" x14ac:dyDescent="0.25">
      <c r="A59" s="18" t="s">
        <v>25</v>
      </c>
      <c r="B59" s="18"/>
      <c r="C59" s="18"/>
      <c r="D59" s="18"/>
      <c r="E59" s="18" t="s">
        <v>26</v>
      </c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 t="s">
        <v>27</v>
      </c>
      <c r="AG59" s="19"/>
      <c r="AH59" s="19"/>
      <c r="AI59" s="19" t="s">
        <v>28</v>
      </c>
      <c r="AJ59" s="19"/>
      <c r="AK59" s="19"/>
      <c r="AL59" s="19"/>
      <c r="AM59" s="19"/>
      <c r="AN59" s="19" t="s">
        <v>29</v>
      </c>
      <c r="AO59" s="19"/>
      <c r="AP59" s="19"/>
    </row>
    <row r="60" spans="1:4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x14ac:dyDescent="0.25">
      <c r="A61" s="6" t="s">
        <v>123</v>
      </c>
      <c r="B61" s="6"/>
      <c r="C61" s="6"/>
      <c r="D61" s="6"/>
      <c r="E61" s="4" t="s">
        <v>124</v>
      </c>
      <c r="F61" s="4"/>
      <c r="G61" s="4"/>
      <c r="H61" s="6" t="s">
        <v>125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05">
        <v>5000</v>
      </c>
      <c r="AB61" s="105"/>
      <c r="AC61" s="105"/>
      <c r="AD61" s="105"/>
      <c r="AE61" s="105"/>
      <c r="AF61" s="105"/>
      <c r="AG61" s="105">
        <v>5000</v>
      </c>
      <c r="AH61" s="105"/>
      <c r="AI61" s="105"/>
      <c r="AJ61" s="105">
        <v>4489</v>
      </c>
      <c r="AK61" s="105"/>
      <c r="AL61" s="105"/>
      <c r="AM61" s="105"/>
      <c r="AN61" s="105"/>
      <c r="AO61" s="21" t="s">
        <v>126</v>
      </c>
      <c r="AP61" s="21" t="s">
        <v>126</v>
      </c>
    </row>
    <row r="62" spans="1:42" x14ac:dyDescent="0.25">
      <c r="A62" s="6" t="s">
        <v>123</v>
      </c>
      <c r="B62" s="6"/>
      <c r="C62" s="6"/>
      <c r="D62" s="6"/>
      <c r="E62" s="4" t="s">
        <v>127</v>
      </c>
      <c r="F62" s="4"/>
      <c r="G62" s="4"/>
      <c r="H62" s="6" t="s">
        <v>128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05">
        <v>100000</v>
      </c>
      <c r="AB62" s="105"/>
      <c r="AC62" s="105"/>
      <c r="AD62" s="105"/>
      <c r="AE62" s="105"/>
      <c r="AF62" s="105"/>
      <c r="AG62" s="105">
        <v>100000</v>
      </c>
      <c r="AH62" s="105"/>
      <c r="AI62" s="105"/>
      <c r="AJ62" s="105">
        <v>50738</v>
      </c>
      <c r="AK62" s="105"/>
      <c r="AL62" s="105"/>
      <c r="AM62" s="105"/>
      <c r="AN62" s="105"/>
      <c r="AO62" s="21" t="s">
        <v>129</v>
      </c>
      <c r="AP62" s="21" t="s">
        <v>129</v>
      </c>
    </row>
    <row r="63" spans="1:42" x14ac:dyDescent="0.25">
      <c r="A63" s="6" t="s">
        <v>123</v>
      </c>
      <c r="B63" s="6"/>
      <c r="C63" s="6"/>
      <c r="D63" s="6"/>
      <c r="E63" s="4" t="s">
        <v>130</v>
      </c>
      <c r="F63" s="4"/>
      <c r="G63" s="4"/>
      <c r="H63" s="6" t="s">
        <v>131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05">
        <v>200000</v>
      </c>
      <c r="AB63" s="105"/>
      <c r="AC63" s="105"/>
      <c r="AD63" s="105"/>
      <c r="AE63" s="105"/>
      <c r="AF63" s="105"/>
      <c r="AG63" s="105">
        <v>200000</v>
      </c>
      <c r="AH63" s="105"/>
      <c r="AI63" s="105"/>
      <c r="AJ63" s="105">
        <v>234063</v>
      </c>
      <c r="AK63" s="105"/>
      <c r="AL63" s="105"/>
      <c r="AM63" s="105"/>
      <c r="AN63" s="105"/>
      <c r="AO63" s="21" t="s">
        <v>132</v>
      </c>
      <c r="AP63" s="21" t="s">
        <v>132</v>
      </c>
    </row>
    <row r="64" spans="1:42" x14ac:dyDescent="0.25">
      <c r="A64" s="6" t="s">
        <v>123</v>
      </c>
      <c r="B64" s="6"/>
      <c r="C64" s="6"/>
      <c r="D64" s="6"/>
      <c r="E64" s="4" t="s">
        <v>133</v>
      </c>
      <c r="F64" s="4"/>
      <c r="G64" s="4"/>
      <c r="H64" s="6" t="s">
        <v>134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05">
        <v>1200000</v>
      </c>
      <c r="AB64" s="105"/>
      <c r="AC64" s="105"/>
      <c r="AD64" s="105"/>
      <c r="AE64" s="105"/>
      <c r="AF64" s="105"/>
      <c r="AG64" s="105">
        <v>1200000</v>
      </c>
      <c r="AH64" s="105"/>
      <c r="AI64" s="105"/>
      <c r="AJ64" s="105">
        <v>353640</v>
      </c>
      <c r="AK64" s="105"/>
      <c r="AL64" s="105"/>
      <c r="AM64" s="105"/>
      <c r="AN64" s="105"/>
      <c r="AO64" s="21" t="s">
        <v>135</v>
      </c>
      <c r="AP64" s="21" t="s">
        <v>135</v>
      </c>
    </row>
    <row r="65" spans="1:42" x14ac:dyDescent="0.25">
      <c r="A65" s="6" t="s">
        <v>123</v>
      </c>
      <c r="B65" s="6"/>
      <c r="C65" s="6"/>
      <c r="D65" s="6"/>
      <c r="E65" s="4" t="s">
        <v>136</v>
      </c>
      <c r="F65" s="4"/>
      <c r="G65" s="4"/>
      <c r="H65" s="6" t="s">
        <v>137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05">
        <v>500000</v>
      </c>
      <c r="AB65" s="105"/>
      <c r="AC65" s="105"/>
      <c r="AD65" s="105"/>
      <c r="AE65" s="105"/>
      <c r="AF65" s="105"/>
      <c r="AG65" s="105">
        <v>1890410</v>
      </c>
      <c r="AH65" s="105"/>
      <c r="AI65" s="105"/>
      <c r="AJ65" s="105">
        <v>1828360</v>
      </c>
      <c r="AK65" s="105"/>
      <c r="AL65" s="105"/>
      <c r="AM65" s="105"/>
      <c r="AN65" s="105"/>
      <c r="AO65" s="21" t="s">
        <v>138</v>
      </c>
      <c r="AP65" s="21" t="s">
        <v>139</v>
      </c>
    </row>
    <row r="66" spans="1:42" x14ac:dyDescent="0.25">
      <c r="A66" s="22" t="s">
        <v>123</v>
      </c>
      <c r="B66" s="22"/>
      <c r="C66" s="22"/>
      <c r="D66" s="22"/>
      <c r="E66" s="22" t="s">
        <v>140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107">
        <v>2005000</v>
      </c>
      <c r="AB66" s="107"/>
      <c r="AC66" s="107"/>
      <c r="AD66" s="107"/>
      <c r="AE66" s="107"/>
      <c r="AF66" s="107"/>
      <c r="AG66" s="107">
        <v>3395410</v>
      </c>
      <c r="AH66" s="107"/>
      <c r="AI66" s="107"/>
      <c r="AJ66" s="107">
        <v>2471290</v>
      </c>
      <c r="AK66" s="107"/>
      <c r="AL66" s="107"/>
      <c r="AM66" s="107"/>
      <c r="AN66" s="107"/>
      <c r="AO66" s="23" t="s">
        <v>141</v>
      </c>
      <c r="AP66" s="23" t="s">
        <v>142</v>
      </c>
    </row>
    <row r="67" spans="1:42" x14ac:dyDescent="0.25">
      <c r="A67" s="6" t="s">
        <v>75</v>
      </c>
      <c r="B67" s="6"/>
      <c r="C67" s="6"/>
      <c r="D67" s="6"/>
      <c r="E67" s="4" t="s">
        <v>124</v>
      </c>
      <c r="F67" s="4"/>
      <c r="G67" s="4"/>
      <c r="H67" s="6" t="s">
        <v>125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05">
        <v>20000</v>
      </c>
      <c r="AB67" s="105"/>
      <c r="AC67" s="105"/>
      <c r="AD67" s="105"/>
      <c r="AE67" s="105"/>
      <c r="AF67" s="105"/>
      <c r="AG67" s="105">
        <v>20000</v>
      </c>
      <c r="AH67" s="105"/>
      <c r="AI67" s="105"/>
      <c r="AJ67" s="105"/>
      <c r="AK67" s="105"/>
      <c r="AL67" s="105"/>
      <c r="AM67" s="105"/>
      <c r="AN67" s="105"/>
      <c r="AO67" s="21"/>
      <c r="AP67" s="21"/>
    </row>
    <row r="68" spans="1:42" x14ac:dyDescent="0.25">
      <c r="A68" s="6" t="s">
        <v>75</v>
      </c>
      <c r="B68" s="6"/>
      <c r="C68" s="6"/>
      <c r="D68" s="6"/>
      <c r="E68" s="4" t="s">
        <v>127</v>
      </c>
      <c r="F68" s="4"/>
      <c r="G68" s="4"/>
      <c r="H68" s="6" t="s">
        <v>128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05">
        <v>20000</v>
      </c>
      <c r="AB68" s="105"/>
      <c r="AC68" s="105"/>
      <c r="AD68" s="105"/>
      <c r="AE68" s="105"/>
      <c r="AF68" s="105"/>
      <c r="AG68" s="105">
        <v>20000</v>
      </c>
      <c r="AH68" s="105"/>
      <c r="AI68" s="105"/>
      <c r="AJ68" s="105">
        <v>12000</v>
      </c>
      <c r="AK68" s="105"/>
      <c r="AL68" s="105"/>
      <c r="AM68" s="105"/>
      <c r="AN68" s="105"/>
      <c r="AO68" s="21" t="s">
        <v>143</v>
      </c>
      <c r="AP68" s="21" t="s">
        <v>143</v>
      </c>
    </row>
    <row r="69" spans="1:42" x14ac:dyDescent="0.25">
      <c r="A69" s="6" t="s">
        <v>75</v>
      </c>
      <c r="B69" s="6"/>
      <c r="C69" s="6"/>
      <c r="D69" s="6"/>
      <c r="E69" s="4" t="s">
        <v>130</v>
      </c>
      <c r="F69" s="4"/>
      <c r="G69" s="4"/>
      <c r="H69" s="6" t="s">
        <v>131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05">
        <v>20000</v>
      </c>
      <c r="AB69" s="105"/>
      <c r="AC69" s="105"/>
      <c r="AD69" s="105"/>
      <c r="AE69" s="105"/>
      <c r="AF69" s="105"/>
      <c r="AG69" s="105">
        <v>20000</v>
      </c>
      <c r="AH69" s="105"/>
      <c r="AI69" s="105"/>
      <c r="AJ69" s="105"/>
      <c r="AK69" s="105"/>
      <c r="AL69" s="105"/>
      <c r="AM69" s="105"/>
      <c r="AN69" s="105"/>
      <c r="AO69" s="21"/>
      <c r="AP69" s="21"/>
    </row>
    <row r="70" spans="1:42" x14ac:dyDescent="0.25">
      <c r="A70" s="6" t="s">
        <v>75</v>
      </c>
      <c r="B70" s="6"/>
      <c r="C70" s="6"/>
      <c r="D70" s="6"/>
      <c r="E70" s="4" t="s">
        <v>133</v>
      </c>
      <c r="F70" s="4"/>
      <c r="G70" s="4"/>
      <c r="H70" s="6" t="s">
        <v>134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05">
        <v>500000</v>
      </c>
      <c r="AB70" s="105"/>
      <c r="AC70" s="105"/>
      <c r="AD70" s="105"/>
      <c r="AE70" s="105"/>
      <c r="AF70" s="105"/>
      <c r="AG70" s="105">
        <v>500000</v>
      </c>
      <c r="AH70" s="105"/>
      <c r="AI70" s="105"/>
      <c r="AJ70" s="105"/>
      <c r="AK70" s="105"/>
      <c r="AL70" s="105"/>
      <c r="AM70" s="105"/>
      <c r="AN70" s="105"/>
      <c r="AO70" s="21"/>
      <c r="AP70" s="21"/>
    </row>
    <row r="71" spans="1:42" x14ac:dyDescent="0.25">
      <c r="A71" s="22" t="s">
        <v>75</v>
      </c>
      <c r="B71" s="22"/>
      <c r="C71" s="22"/>
      <c r="D71" s="22"/>
      <c r="E71" s="22" t="s">
        <v>78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107">
        <v>560000</v>
      </c>
      <c r="AB71" s="107"/>
      <c r="AC71" s="107"/>
      <c r="AD71" s="107"/>
      <c r="AE71" s="107"/>
      <c r="AF71" s="107"/>
      <c r="AG71" s="107">
        <v>560000</v>
      </c>
      <c r="AH71" s="107"/>
      <c r="AI71" s="107"/>
      <c r="AJ71" s="107">
        <v>12000</v>
      </c>
      <c r="AK71" s="107"/>
      <c r="AL71" s="107"/>
      <c r="AM71" s="107"/>
      <c r="AN71" s="107"/>
      <c r="AO71" s="23" t="s">
        <v>144</v>
      </c>
      <c r="AP71" s="23" t="s">
        <v>144</v>
      </c>
    </row>
    <row r="72" spans="1:42" x14ac:dyDescent="0.25">
      <c r="A72" s="6" t="s">
        <v>145</v>
      </c>
      <c r="B72" s="6"/>
      <c r="C72" s="6"/>
      <c r="D72" s="6"/>
      <c r="E72" s="4" t="s">
        <v>127</v>
      </c>
      <c r="F72" s="4"/>
      <c r="G72" s="4"/>
      <c r="H72" s="6" t="s">
        <v>128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05">
        <v>100000</v>
      </c>
      <c r="AB72" s="105"/>
      <c r="AC72" s="105"/>
      <c r="AD72" s="105"/>
      <c r="AE72" s="105"/>
      <c r="AF72" s="105"/>
      <c r="AG72" s="105">
        <v>100000</v>
      </c>
      <c r="AH72" s="105"/>
      <c r="AI72" s="105"/>
      <c r="AJ72" s="105">
        <v>9848</v>
      </c>
      <c r="AK72" s="105"/>
      <c r="AL72" s="105"/>
      <c r="AM72" s="105"/>
      <c r="AN72" s="105"/>
      <c r="AO72" s="21" t="s">
        <v>146</v>
      </c>
      <c r="AP72" s="21" t="s">
        <v>146</v>
      </c>
    </row>
    <row r="73" spans="1:42" x14ac:dyDescent="0.25">
      <c r="A73" s="6" t="s">
        <v>145</v>
      </c>
      <c r="B73" s="6"/>
      <c r="C73" s="6"/>
      <c r="D73" s="6"/>
      <c r="E73" s="4" t="s">
        <v>130</v>
      </c>
      <c r="F73" s="4"/>
      <c r="G73" s="4"/>
      <c r="H73" s="6" t="s">
        <v>131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05">
        <v>50000</v>
      </c>
      <c r="AB73" s="105"/>
      <c r="AC73" s="105"/>
      <c r="AD73" s="105"/>
      <c r="AE73" s="105"/>
      <c r="AF73" s="105"/>
      <c r="AG73" s="105">
        <v>50000</v>
      </c>
      <c r="AH73" s="105"/>
      <c r="AI73" s="105"/>
      <c r="AJ73" s="105">
        <v>26620</v>
      </c>
      <c r="AK73" s="105"/>
      <c r="AL73" s="105"/>
      <c r="AM73" s="105"/>
      <c r="AN73" s="105"/>
      <c r="AO73" s="21" t="s">
        <v>147</v>
      </c>
      <c r="AP73" s="21" t="s">
        <v>147</v>
      </c>
    </row>
    <row r="74" spans="1:42" x14ac:dyDescent="0.25">
      <c r="A74" s="6" t="s">
        <v>145</v>
      </c>
      <c r="B74" s="6"/>
      <c r="C74" s="6"/>
      <c r="D74" s="6"/>
      <c r="E74" s="4" t="s">
        <v>133</v>
      </c>
      <c r="F74" s="4"/>
      <c r="G74" s="4"/>
      <c r="H74" s="6" t="s">
        <v>134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05">
        <v>1858000</v>
      </c>
      <c r="AB74" s="105"/>
      <c r="AC74" s="105"/>
      <c r="AD74" s="105"/>
      <c r="AE74" s="105"/>
      <c r="AF74" s="105"/>
      <c r="AG74" s="105">
        <v>1858000</v>
      </c>
      <c r="AH74" s="105"/>
      <c r="AI74" s="105"/>
      <c r="AJ74" s="105"/>
      <c r="AK74" s="105"/>
      <c r="AL74" s="105"/>
      <c r="AM74" s="105"/>
      <c r="AN74" s="105"/>
      <c r="AO74" s="21"/>
      <c r="AP74" s="21"/>
    </row>
    <row r="75" spans="1:42" x14ac:dyDescent="0.25">
      <c r="A75" s="22" t="s">
        <v>145</v>
      </c>
      <c r="B75" s="22"/>
      <c r="C75" s="22"/>
      <c r="D75" s="22"/>
      <c r="E75" s="22" t="s">
        <v>148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107">
        <v>2008000</v>
      </c>
      <c r="AB75" s="107"/>
      <c r="AC75" s="107"/>
      <c r="AD75" s="107"/>
      <c r="AE75" s="107"/>
      <c r="AF75" s="107"/>
      <c r="AG75" s="107">
        <v>2008000</v>
      </c>
      <c r="AH75" s="107"/>
      <c r="AI75" s="107"/>
      <c r="AJ75" s="107">
        <v>36468</v>
      </c>
      <c r="AK75" s="107"/>
      <c r="AL75" s="107"/>
      <c r="AM75" s="107"/>
      <c r="AN75" s="107"/>
      <c r="AO75" s="23" t="s">
        <v>149</v>
      </c>
      <c r="AP75" s="23" t="s">
        <v>149</v>
      </c>
    </row>
    <row r="76" spans="1:42" x14ac:dyDescent="0.25">
      <c r="A76" s="6" t="s">
        <v>150</v>
      </c>
      <c r="B76" s="6"/>
      <c r="C76" s="6"/>
      <c r="D76" s="6"/>
      <c r="E76" s="4" t="s">
        <v>130</v>
      </c>
      <c r="F76" s="4"/>
      <c r="G76" s="4"/>
      <c r="H76" s="6" t="s">
        <v>131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05">
        <v>70000</v>
      </c>
      <c r="AB76" s="105"/>
      <c r="AC76" s="105"/>
      <c r="AD76" s="105"/>
      <c r="AE76" s="105"/>
      <c r="AF76" s="105"/>
      <c r="AG76" s="105">
        <v>70000</v>
      </c>
      <c r="AH76" s="105"/>
      <c r="AI76" s="105"/>
      <c r="AJ76" s="105"/>
      <c r="AK76" s="105"/>
      <c r="AL76" s="105"/>
      <c r="AM76" s="105"/>
      <c r="AN76" s="105"/>
      <c r="AO76" s="21"/>
      <c r="AP76" s="21"/>
    </row>
    <row r="77" spans="1:42" x14ac:dyDescent="0.25">
      <c r="A77" s="22" t="s">
        <v>150</v>
      </c>
      <c r="B77" s="22"/>
      <c r="C77" s="22"/>
      <c r="D77" s="22"/>
      <c r="E77" s="22" t="s">
        <v>151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107">
        <v>70000</v>
      </c>
      <c r="AB77" s="107"/>
      <c r="AC77" s="107"/>
      <c r="AD77" s="107"/>
      <c r="AE77" s="107"/>
      <c r="AF77" s="107"/>
      <c r="AG77" s="107">
        <v>70000</v>
      </c>
      <c r="AH77" s="107"/>
      <c r="AI77" s="107"/>
      <c r="AJ77" s="107"/>
      <c r="AK77" s="107"/>
      <c r="AL77" s="107"/>
      <c r="AM77" s="107"/>
      <c r="AN77" s="107"/>
      <c r="AO77" s="23"/>
      <c r="AP77" s="23"/>
    </row>
    <row r="78" spans="1:42" x14ac:dyDescent="0.25">
      <c r="A78" s="6" t="s">
        <v>152</v>
      </c>
      <c r="B78" s="6"/>
      <c r="C78" s="6"/>
      <c r="D78" s="6"/>
      <c r="E78" s="4" t="s">
        <v>153</v>
      </c>
      <c r="F78" s="4"/>
      <c r="G78" s="4"/>
      <c r="H78" s="6" t="s">
        <v>154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05">
        <v>7000</v>
      </c>
      <c r="AB78" s="105"/>
      <c r="AC78" s="105"/>
      <c r="AD78" s="105"/>
      <c r="AE78" s="105"/>
      <c r="AF78" s="105"/>
      <c r="AG78" s="105">
        <v>7000</v>
      </c>
      <c r="AH78" s="105"/>
      <c r="AI78" s="105"/>
      <c r="AJ78" s="105">
        <v>6660</v>
      </c>
      <c r="AK78" s="105"/>
      <c r="AL78" s="105"/>
      <c r="AM78" s="105"/>
      <c r="AN78" s="105"/>
      <c r="AO78" s="21" t="s">
        <v>155</v>
      </c>
      <c r="AP78" s="21" t="s">
        <v>155</v>
      </c>
    </row>
    <row r="79" spans="1:42" x14ac:dyDescent="0.25">
      <c r="A79" s="22" t="s">
        <v>152</v>
      </c>
      <c r="B79" s="22"/>
      <c r="C79" s="22"/>
      <c r="D79" s="22"/>
      <c r="E79" s="22" t="s">
        <v>156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107">
        <v>7000</v>
      </c>
      <c r="AB79" s="107"/>
      <c r="AC79" s="107"/>
      <c r="AD79" s="107"/>
      <c r="AE79" s="107"/>
      <c r="AF79" s="107"/>
      <c r="AG79" s="107">
        <v>7000</v>
      </c>
      <c r="AH79" s="107"/>
      <c r="AI79" s="107"/>
      <c r="AJ79" s="107">
        <v>6660</v>
      </c>
      <c r="AK79" s="107"/>
      <c r="AL79" s="107"/>
      <c r="AM79" s="107"/>
      <c r="AN79" s="107"/>
      <c r="AO79" s="23" t="s">
        <v>155</v>
      </c>
      <c r="AP79" s="23" t="s">
        <v>155</v>
      </c>
    </row>
    <row r="80" spans="1:42" x14ac:dyDescent="0.25">
      <c r="A80" s="6" t="s">
        <v>157</v>
      </c>
      <c r="B80" s="6"/>
      <c r="C80" s="6"/>
      <c r="D80" s="6"/>
      <c r="E80" s="4" t="s">
        <v>127</v>
      </c>
      <c r="F80" s="4"/>
      <c r="G80" s="4"/>
      <c r="H80" s="6" t="s">
        <v>128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05"/>
      <c r="AB80" s="105"/>
      <c r="AC80" s="105"/>
      <c r="AD80" s="105"/>
      <c r="AE80" s="105"/>
      <c r="AF80" s="105"/>
      <c r="AG80" s="105">
        <v>80000</v>
      </c>
      <c r="AH80" s="105"/>
      <c r="AI80" s="105"/>
      <c r="AJ80" s="105"/>
      <c r="AK80" s="105"/>
      <c r="AL80" s="105"/>
      <c r="AM80" s="105"/>
      <c r="AN80" s="105"/>
      <c r="AO80" s="21"/>
      <c r="AP80" s="21"/>
    </row>
    <row r="81" spans="1:42" x14ac:dyDescent="0.25">
      <c r="A81" s="6" t="s">
        <v>157</v>
      </c>
      <c r="B81" s="6"/>
      <c r="C81" s="6"/>
      <c r="D81" s="6"/>
      <c r="E81" s="4" t="s">
        <v>158</v>
      </c>
      <c r="F81" s="4"/>
      <c r="G81" s="4"/>
      <c r="H81" s="6" t="s">
        <v>159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05">
        <v>200000</v>
      </c>
      <c r="AB81" s="105"/>
      <c r="AC81" s="105"/>
      <c r="AD81" s="105"/>
      <c r="AE81" s="105"/>
      <c r="AF81" s="105"/>
      <c r="AG81" s="105">
        <v>200000</v>
      </c>
      <c r="AH81" s="105"/>
      <c r="AI81" s="105"/>
      <c r="AJ81" s="105"/>
      <c r="AK81" s="105"/>
      <c r="AL81" s="105"/>
      <c r="AM81" s="105"/>
      <c r="AN81" s="105"/>
      <c r="AO81" s="21"/>
      <c r="AP81" s="21"/>
    </row>
    <row r="82" spans="1:42" x14ac:dyDescent="0.25">
      <c r="A82" s="22" t="s">
        <v>157</v>
      </c>
      <c r="B82" s="22"/>
      <c r="C82" s="22"/>
      <c r="D82" s="22"/>
      <c r="E82" s="22" t="s">
        <v>160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107">
        <v>200000</v>
      </c>
      <c r="AB82" s="107"/>
      <c r="AC82" s="107"/>
      <c r="AD82" s="107"/>
      <c r="AE82" s="107"/>
      <c r="AF82" s="107"/>
      <c r="AG82" s="107">
        <v>280000</v>
      </c>
      <c r="AH82" s="107"/>
      <c r="AI82" s="107"/>
      <c r="AJ82" s="107"/>
      <c r="AK82" s="107"/>
      <c r="AL82" s="107"/>
      <c r="AM82" s="107"/>
      <c r="AN82" s="107"/>
      <c r="AO82" s="23"/>
      <c r="AP82" s="23"/>
    </row>
    <row r="83" spans="1:42" x14ac:dyDescent="0.25">
      <c r="A83" s="6" t="s">
        <v>161</v>
      </c>
      <c r="B83" s="6"/>
      <c r="C83" s="6"/>
      <c r="D83" s="6"/>
      <c r="E83" s="4" t="s">
        <v>127</v>
      </c>
      <c r="F83" s="4"/>
      <c r="G83" s="4"/>
      <c r="H83" s="6" t="s">
        <v>128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05">
        <v>10000</v>
      </c>
      <c r="AB83" s="105"/>
      <c r="AC83" s="105"/>
      <c r="AD83" s="105"/>
      <c r="AE83" s="105"/>
      <c r="AF83" s="105"/>
      <c r="AG83" s="105">
        <v>10000</v>
      </c>
      <c r="AH83" s="105"/>
      <c r="AI83" s="105"/>
      <c r="AJ83" s="105"/>
      <c r="AK83" s="105"/>
      <c r="AL83" s="105"/>
      <c r="AM83" s="105"/>
      <c r="AN83" s="105"/>
      <c r="AO83" s="21"/>
      <c r="AP83" s="21"/>
    </row>
    <row r="84" spans="1:42" x14ac:dyDescent="0.25">
      <c r="A84" s="6" t="s">
        <v>161</v>
      </c>
      <c r="B84" s="6"/>
      <c r="C84" s="6"/>
      <c r="D84" s="6"/>
      <c r="E84" s="4" t="s">
        <v>130</v>
      </c>
      <c r="F84" s="4"/>
      <c r="G84" s="4"/>
      <c r="H84" s="6" t="s">
        <v>131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05">
        <v>20000</v>
      </c>
      <c r="AB84" s="105"/>
      <c r="AC84" s="105"/>
      <c r="AD84" s="105"/>
      <c r="AE84" s="105"/>
      <c r="AF84" s="105"/>
      <c r="AG84" s="105">
        <v>12000</v>
      </c>
      <c r="AH84" s="105"/>
      <c r="AI84" s="105"/>
      <c r="AJ84" s="105"/>
      <c r="AK84" s="105"/>
      <c r="AL84" s="105"/>
      <c r="AM84" s="105"/>
      <c r="AN84" s="105"/>
      <c r="AO84" s="21"/>
      <c r="AP84" s="21"/>
    </row>
    <row r="85" spans="1:42" x14ac:dyDescent="0.25">
      <c r="A85" s="6" t="s">
        <v>161</v>
      </c>
      <c r="B85" s="6"/>
      <c r="C85" s="6"/>
      <c r="D85" s="6"/>
      <c r="E85" s="4" t="s">
        <v>162</v>
      </c>
      <c r="F85" s="4"/>
      <c r="G85" s="4"/>
      <c r="H85" s="6" t="s">
        <v>163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05"/>
      <c r="AB85" s="105"/>
      <c r="AC85" s="105"/>
      <c r="AD85" s="105"/>
      <c r="AE85" s="105"/>
      <c r="AF85" s="105"/>
      <c r="AG85" s="105">
        <v>8000</v>
      </c>
      <c r="AH85" s="105"/>
      <c r="AI85" s="105"/>
      <c r="AJ85" s="105">
        <v>5019</v>
      </c>
      <c r="AK85" s="105"/>
      <c r="AL85" s="105"/>
      <c r="AM85" s="105"/>
      <c r="AN85" s="105"/>
      <c r="AO85" s="21" t="s">
        <v>67</v>
      </c>
      <c r="AP85" s="21" t="s">
        <v>164</v>
      </c>
    </row>
    <row r="86" spans="1:42" x14ac:dyDescent="0.25">
      <c r="A86" s="6" t="s">
        <v>161</v>
      </c>
      <c r="B86" s="6"/>
      <c r="C86" s="6"/>
      <c r="D86" s="6"/>
      <c r="E86" s="4" t="s">
        <v>165</v>
      </c>
      <c r="F86" s="4"/>
      <c r="G86" s="4"/>
      <c r="H86" s="6" t="s">
        <v>166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05">
        <v>15000</v>
      </c>
      <c r="AB86" s="105"/>
      <c r="AC86" s="105"/>
      <c r="AD86" s="105"/>
      <c r="AE86" s="105"/>
      <c r="AF86" s="105"/>
      <c r="AG86" s="105">
        <v>15000</v>
      </c>
      <c r="AH86" s="105"/>
      <c r="AI86" s="105"/>
      <c r="AJ86" s="105">
        <v>3470</v>
      </c>
      <c r="AK86" s="105"/>
      <c r="AL86" s="105"/>
      <c r="AM86" s="105"/>
      <c r="AN86" s="105"/>
      <c r="AO86" s="21" t="s">
        <v>167</v>
      </c>
      <c r="AP86" s="21" t="s">
        <v>167</v>
      </c>
    </row>
    <row r="87" spans="1:42" x14ac:dyDescent="0.25">
      <c r="A87" s="22" t="s">
        <v>161</v>
      </c>
      <c r="B87" s="22"/>
      <c r="C87" s="22"/>
      <c r="D87" s="22"/>
      <c r="E87" s="22" t="s">
        <v>168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107">
        <v>45000</v>
      </c>
      <c r="AB87" s="107"/>
      <c r="AC87" s="107"/>
      <c r="AD87" s="107"/>
      <c r="AE87" s="107"/>
      <c r="AF87" s="107"/>
      <c r="AG87" s="107">
        <v>45000</v>
      </c>
      <c r="AH87" s="107"/>
      <c r="AI87" s="107"/>
      <c r="AJ87" s="107">
        <v>8489</v>
      </c>
      <c r="AK87" s="107"/>
      <c r="AL87" s="107"/>
      <c r="AM87" s="107"/>
      <c r="AN87" s="107"/>
      <c r="AO87" s="23" t="s">
        <v>169</v>
      </c>
      <c r="AP87" s="23" t="s">
        <v>169</v>
      </c>
    </row>
    <row r="88" spans="1:42" x14ac:dyDescent="0.25">
      <c r="A88" s="6" t="s">
        <v>79</v>
      </c>
      <c r="B88" s="6"/>
      <c r="C88" s="6"/>
      <c r="D88" s="6"/>
      <c r="E88" s="4" t="s">
        <v>170</v>
      </c>
      <c r="F88" s="4"/>
      <c r="G88" s="4"/>
      <c r="H88" s="6" t="s">
        <v>171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05">
        <v>25000</v>
      </c>
      <c r="AB88" s="105"/>
      <c r="AC88" s="105"/>
      <c r="AD88" s="105"/>
      <c r="AE88" s="105"/>
      <c r="AF88" s="105"/>
      <c r="AG88" s="105">
        <v>23000</v>
      </c>
      <c r="AH88" s="105"/>
      <c r="AI88" s="105"/>
      <c r="AJ88" s="105"/>
      <c r="AK88" s="105"/>
      <c r="AL88" s="105"/>
      <c r="AM88" s="105"/>
      <c r="AN88" s="105"/>
      <c r="AO88" s="21"/>
      <c r="AP88" s="21"/>
    </row>
    <row r="89" spans="1:42" x14ac:dyDescent="0.25">
      <c r="A89" s="6" t="s">
        <v>79</v>
      </c>
      <c r="B89" s="6"/>
      <c r="C89" s="6"/>
      <c r="D89" s="6"/>
      <c r="E89" s="4" t="s">
        <v>124</v>
      </c>
      <c r="F89" s="4"/>
      <c r="G89" s="4"/>
      <c r="H89" s="6" t="s">
        <v>125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05">
        <v>10000</v>
      </c>
      <c r="AB89" s="105"/>
      <c r="AC89" s="105"/>
      <c r="AD89" s="105"/>
      <c r="AE89" s="105"/>
      <c r="AF89" s="105"/>
      <c r="AG89" s="105">
        <v>12000</v>
      </c>
      <c r="AH89" s="105"/>
      <c r="AI89" s="105"/>
      <c r="AJ89" s="105">
        <v>10496</v>
      </c>
      <c r="AK89" s="105"/>
      <c r="AL89" s="105"/>
      <c r="AM89" s="105"/>
      <c r="AN89" s="105"/>
      <c r="AO89" s="21" t="s">
        <v>172</v>
      </c>
      <c r="AP89" s="21" t="s">
        <v>173</v>
      </c>
    </row>
    <row r="90" spans="1:42" x14ac:dyDescent="0.25">
      <c r="A90" s="6" t="s">
        <v>79</v>
      </c>
      <c r="B90" s="6"/>
      <c r="C90" s="6"/>
      <c r="D90" s="6"/>
      <c r="E90" s="4" t="s">
        <v>130</v>
      </c>
      <c r="F90" s="4"/>
      <c r="G90" s="4"/>
      <c r="H90" s="6" t="s">
        <v>131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05">
        <v>2000</v>
      </c>
      <c r="AB90" s="105"/>
      <c r="AC90" s="105"/>
      <c r="AD90" s="105"/>
      <c r="AE90" s="105"/>
      <c r="AF90" s="105"/>
      <c r="AG90" s="105">
        <v>2000</v>
      </c>
      <c r="AH90" s="105"/>
      <c r="AI90" s="105"/>
      <c r="AJ90" s="105"/>
      <c r="AK90" s="105"/>
      <c r="AL90" s="105"/>
      <c r="AM90" s="105"/>
      <c r="AN90" s="105"/>
      <c r="AO90" s="21"/>
      <c r="AP90" s="21"/>
    </row>
    <row r="91" spans="1:42" x14ac:dyDescent="0.25">
      <c r="A91" s="22" t="s">
        <v>79</v>
      </c>
      <c r="B91" s="22"/>
      <c r="C91" s="22"/>
      <c r="D91" s="22"/>
      <c r="E91" s="22" t="s">
        <v>81</v>
      </c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107">
        <v>37000</v>
      </c>
      <c r="AB91" s="107"/>
      <c r="AC91" s="107"/>
      <c r="AD91" s="107"/>
      <c r="AE91" s="107"/>
      <c r="AF91" s="107"/>
      <c r="AG91" s="107">
        <v>37000</v>
      </c>
      <c r="AH91" s="107"/>
      <c r="AI91" s="107"/>
      <c r="AJ91" s="107">
        <v>10496</v>
      </c>
      <c r="AK91" s="107"/>
      <c r="AL91" s="107"/>
      <c r="AM91" s="107"/>
      <c r="AN91" s="107"/>
      <c r="AO91" s="23" t="s">
        <v>174</v>
      </c>
      <c r="AP91" s="23" t="s">
        <v>174</v>
      </c>
    </row>
    <row r="92" spans="1:42" x14ac:dyDescent="0.25">
      <c r="A92" s="6" t="s">
        <v>175</v>
      </c>
      <c r="B92" s="6"/>
      <c r="C92" s="6"/>
      <c r="D92" s="6"/>
      <c r="E92" s="4" t="s">
        <v>124</v>
      </c>
      <c r="F92" s="4"/>
      <c r="G92" s="4"/>
      <c r="H92" s="6" t="s">
        <v>125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05">
        <v>10000</v>
      </c>
      <c r="AB92" s="105"/>
      <c r="AC92" s="105"/>
      <c r="AD92" s="105"/>
      <c r="AE92" s="105"/>
      <c r="AF92" s="105"/>
      <c r="AG92" s="105">
        <v>10000</v>
      </c>
      <c r="AH92" s="105"/>
      <c r="AI92" s="105"/>
      <c r="AJ92" s="105">
        <v>7944</v>
      </c>
      <c r="AK92" s="105"/>
      <c r="AL92" s="105"/>
      <c r="AM92" s="105"/>
      <c r="AN92" s="105"/>
      <c r="AO92" s="21" t="s">
        <v>176</v>
      </c>
      <c r="AP92" s="21" t="s">
        <v>176</v>
      </c>
    </row>
    <row r="93" spans="1:42" x14ac:dyDescent="0.25">
      <c r="A93" s="6" t="s">
        <v>175</v>
      </c>
      <c r="B93" s="6"/>
      <c r="C93" s="6"/>
      <c r="D93" s="6"/>
      <c r="E93" s="4" t="s">
        <v>153</v>
      </c>
      <c r="F93" s="4"/>
      <c r="G93" s="4"/>
      <c r="H93" s="6" t="s">
        <v>154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21"/>
      <c r="AP93" s="21"/>
    </row>
    <row r="94" spans="1:42" x14ac:dyDescent="0.25">
      <c r="A94" s="6" t="s">
        <v>175</v>
      </c>
      <c r="B94" s="6"/>
      <c r="C94" s="6"/>
      <c r="D94" s="6"/>
      <c r="E94" s="4" t="s">
        <v>127</v>
      </c>
      <c r="F94" s="4"/>
      <c r="G94" s="4"/>
      <c r="H94" s="6" t="s">
        <v>128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05">
        <v>20000</v>
      </c>
      <c r="AB94" s="105"/>
      <c r="AC94" s="105"/>
      <c r="AD94" s="105"/>
      <c r="AE94" s="105"/>
      <c r="AF94" s="105"/>
      <c r="AG94" s="105">
        <v>20000</v>
      </c>
      <c r="AH94" s="105"/>
      <c r="AI94" s="105"/>
      <c r="AJ94" s="105">
        <v>9900</v>
      </c>
      <c r="AK94" s="105"/>
      <c r="AL94" s="105"/>
      <c r="AM94" s="105"/>
      <c r="AN94" s="105"/>
      <c r="AO94" s="21" t="s">
        <v>177</v>
      </c>
      <c r="AP94" s="21" t="s">
        <v>177</v>
      </c>
    </row>
    <row r="95" spans="1:42" x14ac:dyDescent="0.25">
      <c r="A95" s="6" t="s">
        <v>175</v>
      </c>
      <c r="B95" s="6"/>
      <c r="C95" s="6"/>
      <c r="D95" s="6"/>
      <c r="E95" s="4" t="s">
        <v>162</v>
      </c>
      <c r="F95" s="4"/>
      <c r="G95" s="4"/>
      <c r="H95" s="6" t="s">
        <v>163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>
        <v>314</v>
      </c>
      <c r="AK95" s="105"/>
      <c r="AL95" s="105"/>
      <c r="AM95" s="105"/>
      <c r="AN95" s="105"/>
      <c r="AO95" s="21" t="s">
        <v>67</v>
      </c>
      <c r="AP95" s="21" t="s">
        <v>67</v>
      </c>
    </row>
    <row r="96" spans="1:42" x14ac:dyDescent="0.25">
      <c r="A96" s="6" t="s">
        <v>175</v>
      </c>
      <c r="B96" s="6"/>
      <c r="C96" s="6"/>
      <c r="D96" s="6"/>
      <c r="E96" s="4" t="s">
        <v>165</v>
      </c>
      <c r="F96" s="4"/>
      <c r="G96" s="4"/>
      <c r="H96" s="6" t="s">
        <v>166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05">
        <v>20000</v>
      </c>
      <c r="AB96" s="105"/>
      <c r="AC96" s="105"/>
      <c r="AD96" s="105"/>
      <c r="AE96" s="105"/>
      <c r="AF96" s="105"/>
      <c r="AG96" s="105">
        <v>20000</v>
      </c>
      <c r="AH96" s="105"/>
      <c r="AI96" s="105"/>
      <c r="AJ96" s="105"/>
      <c r="AK96" s="105"/>
      <c r="AL96" s="105"/>
      <c r="AM96" s="105"/>
      <c r="AN96" s="105"/>
      <c r="AO96" s="21"/>
      <c r="AP96" s="21"/>
    </row>
    <row r="97" spans="1:42" x14ac:dyDescent="0.25">
      <c r="A97" s="22" t="s">
        <v>175</v>
      </c>
      <c r="B97" s="22"/>
      <c r="C97" s="22"/>
      <c r="D97" s="22"/>
      <c r="E97" s="22" t="s">
        <v>178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107">
        <v>50000</v>
      </c>
      <c r="AB97" s="107"/>
      <c r="AC97" s="107"/>
      <c r="AD97" s="107"/>
      <c r="AE97" s="107"/>
      <c r="AF97" s="107"/>
      <c r="AG97" s="107">
        <v>50000</v>
      </c>
      <c r="AH97" s="107"/>
      <c r="AI97" s="107"/>
      <c r="AJ97" s="107">
        <v>18158</v>
      </c>
      <c r="AK97" s="107"/>
      <c r="AL97" s="107"/>
      <c r="AM97" s="107"/>
      <c r="AN97" s="107"/>
      <c r="AO97" s="23" t="s">
        <v>179</v>
      </c>
      <c r="AP97" s="23" t="s">
        <v>179</v>
      </c>
    </row>
    <row r="98" spans="1:42" x14ac:dyDescent="0.25">
      <c r="A98" s="6" t="s">
        <v>180</v>
      </c>
      <c r="B98" s="6"/>
      <c r="C98" s="6"/>
      <c r="D98" s="6"/>
      <c r="E98" s="4" t="s">
        <v>124</v>
      </c>
      <c r="F98" s="4"/>
      <c r="G98" s="4"/>
      <c r="H98" s="6" t="s">
        <v>125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05">
        <v>5000</v>
      </c>
      <c r="AB98" s="105"/>
      <c r="AC98" s="105"/>
      <c r="AD98" s="105"/>
      <c r="AE98" s="105"/>
      <c r="AF98" s="105"/>
      <c r="AG98" s="105">
        <v>5000</v>
      </c>
      <c r="AH98" s="105"/>
      <c r="AI98" s="105"/>
      <c r="AJ98" s="105"/>
      <c r="AK98" s="105"/>
      <c r="AL98" s="105"/>
      <c r="AM98" s="105"/>
      <c r="AN98" s="105"/>
      <c r="AO98" s="21"/>
      <c r="AP98" s="21"/>
    </row>
    <row r="99" spans="1:42" x14ac:dyDescent="0.25">
      <c r="A99" s="6" t="s">
        <v>180</v>
      </c>
      <c r="B99" s="6"/>
      <c r="C99" s="6"/>
      <c r="D99" s="6"/>
      <c r="E99" s="4" t="s">
        <v>153</v>
      </c>
      <c r="F99" s="4"/>
      <c r="G99" s="4"/>
      <c r="H99" s="6" t="s">
        <v>154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05">
        <v>50000</v>
      </c>
      <c r="AB99" s="105"/>
      <c r="AC99" s="105"/>
      <c r="AD99" s="105"/>
      <c r="AE99" s="105"/>
      <c r="AF99" s="105"/>
      <c r="AG99" s="105">
        <v>50000</v>
      </c>
      <c r="AH99" s="105"/>
      <c r="AI99" s="105"/>
      <c r="AJ99" s="105">
        <v>40429</v>
      </c>
      <c r="AK99" s="105"/>
      <c r="AL99" s="105"/>
      <c r="AM99" s="105"/>
      <c r="AN99" s="105"/>
      <c r="AO99" s="21" t="s">
        <v>181</v>
      </c>
      <c r="AP99" s="21" t="s">
        <v>181</v>
      </c>
    </row>
    <row r="100" spans="1:42" x14ac:dyDescent="0.25">
      <c r="A100" s="6" t="s">
        <v>180</v>
      </c>
      <c r="B100" s="6"/>
      <c r="C100" s="6"/>
      <c r="D100" s="6"/>
      <c r="E100" s="4" t="s">
        <v>127</v>
      </c>
      <c r="F100" s="4"/>
      <c r="G100" s="4"/>
      <c r="H100" s="6" t="s">
        <v>128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05">
        <v>20000</v>
      </c>
      <c r="AB100" s="105"/>
      <c r="AC100" s="105"/>
      <c r="AD100" s="105"/>
      <c r="AE100" s="105"/>
      <c r="AF100" s="105"/>
      <c r="AG100" s="105">
        <v>20000</v>
      </c>
      <c r="AH100" s="105"/>
      <c r="AI100" s="105"/>
      <c r="AJ100" s="105"/>
      <c r="AK100" s="105"/>
      <c r="AL100" s="105"/>
      <c r="AM100" s="105"/>
      <c r="AN100" s="105"/>
      <c r="AO100" s="21"/>
      <c r="AP100" s="21"/>
    </row>
    <row r="101" spans="1:42" x14ac:dyDescent="0.25">
      <c r="A101" s="6" t="s">
        <v>180</v>
      </c>
      <c r="B101" s="6"/>
      <c r="C101" s="6"/>
      <c r="D101" s="6"/>
      <c r="E101" s="4" t="s">
        <v>130</v>
      </c>
      <c r="F101" s="4"/>
      <c r="G101" s="4"/>
      <c r="H101" s="6" t="s">
        <v>131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05">
        <v>200000</v>
      </c>
      <c r="AB101" s="105"/>
      <c r="AC101" s="105"/>
      <c r="AD101" s="105"/>
      <c r="AE101" s="105"/>
      <c r="AF101" s="105"/>
      <c r="AG101" s="105">
        <v>200000</v>
      </c>
      <c r="AH101" s="105"/>
      <c r="AI101" s="105"/>
      <c r="AJ101" s="105">
        <v>12028</v>
      </c>
      <c r="AK101" s="105"/>
      <c r="AL101" s="105"/>
      <c r="AM101" s="105"/>
      <c r="AN101" s="105"/>
      <c r="AO101" s="21" t="s">
        <v>182</v>
      </c>
      <c r="AP101" s="21" t="s">
        <v>182</v>
      </c>
    </row>
    <row r="102" spans="1:42" x14ac:dyDescent="0.25">
      <c r="A102" s="6" t="s">
        <v>180</v>
      </c>
      <c r="B102" s="6"/>
      <c r="C102" s="6"/>
      <c r="D102" s="6"/>
      <c r="E102" s="4" t="s">
        <v>183</v>
      </c>
      <c r="F102" s="4"/>
      <c r="G102" s="4"/>
      <c r="H102" s="6" t="s">
        <v>184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21"/>
      <c r="AP102" s="21"/>
    </row>
    <row r="103" spans="1:42" x14ac:dyDescent="0.25">
      <c r="A103" s="6" t="s">
        <v>180</v>
      </c>
      <c r="B103" s="6"/>
      <c r="C103" s="6"/>
      <c r="D103" s="6"/>
      <c r="E103" s="4" t="s">
        <v>133</v>
      </c>
      <c r="F103" s="4"/>
      <c r="G103" s="4"/>
      <c r="H103" s="6" t="s">
        <v>134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05">
        <v>300000</v>
      </c>
      <c r="AB103" s="105"/>
      <c r="AC103" s="105"/>
      <c r="AD103" s="105"/>
      <c r="AE103" s="105"/>
      <c r="AF103" s="105"/>
      <c r="AG103" s="105">
        <v>300000</v>
      </c>
      <c r="AH103" s="105"/>
      <c r="AI103" s="105"/>
      <c r="AJ103" s="105"/>
      <c r="AK103" s="105"/>
      <c r="AL103" s="105"/>
      <c r="AM103" s="105"/>
      <c r="AN103" s="105"/>
      <c r="AO103" s="21"/>
      <c r="AP103" s="21"/>
    </row>
    <row r="104" spans="1:42" x14ac:dyDescent="0.25">
      <c r="A104" s="22" t="s">
        <v>180</v>
      </c>
      <c r="B104" s="22"/>
      <c r="C104" s="22"/>
      <c r="D104" s="22"/>
      <c r="E104" s="22" t="s">
        <v>185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107">
        <v>575000</v>
      </c>
      <c r="AB104" s="107"/>
      <c r="AC104" s="107"/>
      <c r="AD104" s="107"/>
      <c r="AE104" s="107"/>
      <c r="AF104" s="107"/>
      <c r="AG104" s="107">
        <v>575000</v>
      </c>
      <c r="AH104" s="107"/>
      <c r="AI104" s="107"/>
      <c r="AJ104" s="107">
        <v>52457</v>
      </c>
      <c r="AK104" s="107"/>
      <c r="AL104" s="107"/>
      <c r="AM104" s="107"/>
      <c r="AN104" s="107"/>
      <c r="AO104" s="23" t="s">
        <v>186</v>
      </c>
      <c r="AP104" s="23" t="s">
        <v>186</v>
      </c>
    </row>
    <row r="105" spans="1:42" x14ac:dyDescent="0.25">
      <c r="A105" s="6" t="s">
        <v>187</v>
      </c>
      <c r="B105" s="6"/>
      <c r="C105" s="6"/>
      <c r="D105" s="6"/>
      <c r="E105" s="4" t="s">
        <v>127</v>
      </c>
      <c r="F105" s="4"/>
      <c r="G105" s="4"/>
      <c r="H105" s="6" t="s">
        <v>128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21"/>
      <c r="AP105" s="21"/>
    </row>
    <row r="106" spans="1:42" x14ac:dyDescent="0.25">
      <c r="A106" s="6" t="s">
        <v>187</v>
      </c>
      <c r="B106" s="6"/>
      <c r="C106" s="6"/>
      <c r="D106" s="6"/>
      <c r="E106" s="4" t="s">
        <v>188</v>
      </c>
      <c r="F106" s="4"/>
      <c r="G106" s="4"/>
      <c r="H106" s="6" t="s">
        <v>189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21"/>
      <c r="AP106" s="21"/>
    </row>
    <row r="107" spans="1:42" x14ac:dyDescent="0.25">
      <c r="A107" s="6" t="s">
        <v>187</v>
      </c>
      <c r="B107" s="6"/>
      <c r="C107" s="6"/>
      <c r="D107" s="6"/>
      <c r="E107" s="4" t="s">
        <v>183</v>
      </c>
      <c r="F107" s="4"/>
      <c r="G107" s="4"/>
      <c r="H107" s="6" t="s">
        <v>184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105">
        <v>40000</v>
      </c>
      <c r="AB107" s="105"/>
      <c r="AC107" s="105"/>
      <c r="AD107" s="105"/>
      <c r="AE107" s="105"/>
      <c r="AF107" s="105"/>
      <c r="AG107" s="105">
        <v>47000</v>
      </c>
      <c r="AH107" s="105"/>
      <c r="AI107" s="105"/>
      <c r="AJ107" s="105">
        <v>47000</v>
      </c>
      <c r="AK107" s="105"/>
      <c r="AL107" s="105"/>
      <c r="AM107" s="105"/>
      <c r="AN107" s="105"/>
      <c r="AO107" s="21" t="s">
        <v>190</v>
      </c>
      <c r="AP107" s="21" t="s">
        <v>46</v>
      </c>
    </row>
    <row r="108" spans="1:42" x14ac:dyDescent="0.25">
      <c r="A108" s="6" t="s">
        <v>187</v>
      </c>
      <c r="B108" s="6"/>
      <c r="C108" s="6"/>
      <c r="D108" s="6"/>
      <c r="E108" s="4" t="s">
        <v>133</v>
      </c>
      <c r="F108" s="4"/>
      <c r="G108" s="4"/>
      <c r="H108" s="6" t="s">
        <v>134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21"/>
      <c r="AP108" s="21"/>
    </row>
    <row r="109" spans="1:42" x14ac:dyDescent="0.25">
      <c r="A109" s="6" t="s">
        <v>187</v>
      </c>
      <c r="B109" s="6"/>
      <c r="C109" s="6"/>
      <c r="D109" s="6"/>
      <c r="E109" s="4" t="s">
        <v>136</v>
      </c>
      <c r="F109" s="4"/>
      <c r="G109" s="4"/>
      <c r="H109" s="6" t="s">
        <v>137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21"/>
      <c r="AP109" s="21"/>
    </row>
    <row r="110" spans="1:42" x14ac:dyDescent="0.25">
      <c r="A110" s="22" t="s">
        <v>187</v>
      </c>
      <c r="B110" s="22"/>
      <c r="C110" s="22"/>
      <c r="D110" s="22"/>
      <c r="E110" s="22" t="s">
        <v>191</v>
      </c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107">
        <v>40000</v>
      </c>
      <c r="AB110" s="107"/>
      <c r="AC110" s="107"/>
      <c r="AD110" s="107"/>
      <c r="AE110" s="107"/>
      <c r="AF110" s="107"/>
      <c r="AG110" s="107">
        <v>47000</v>
      </c>
      <c r="AH110" s="107"/>
      <c r="AI110" s="107"/>
      <c r="AJ110" s="107">
        <v>47000</v>
      </c>
      <c r="AK110" s="107"/>
      <c r="AL110" s="107"/>
      <c r="AM110" s="107"/>
      <c r="AN110" s="107"/>
      <c r="AO110" s="23" t="s">
        <v>190</v>
      </c>
      <c r="AP110" s="23" t="s">
        <v>46</v>
      </c>
    </row>
    <row r="111" spans="1:42" x14ac:dyDescent="0.25">
      <c r="A111" s="6" t="s">
        <v>94</v>
      </c>
      <c r="B111" s="6"/>
      <c r="C111" s="6"/>
      <c r="D111" s="6"/>
      <c r="E111" s="4" t="s">
        <v>127</v>
      </c>
      <c r="F111" s="4"/>
      <c r="G111" s="4"/>
      <c r="H111" s="6" t="s">
        <v>128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105">
        <v>2000</v>
      </c>
      <c r="AB111" s="105"/>
      <c r="AC111" s="105"/>
      <c r="AD111" s="105"/>
      <c r="AE111" s="105"/>
      <c r="AF111" s="105"/>
      <c r="AG111" s="105">
        <v>2000</v>
      </c>
      <c r="AH111" s="105"/>
      <c r="AI111" s="105"/>
      <c r="AJ111" s="105"/>
      <c r="AK111" s="105"/>
      <c r="AL111" s="105"/>
      <c r="AM111" s="105"/>
      <c r="AN111" s="105"/>
      <c r="AO111" s="21"/>
      <c r="AP111" s="21"/>
    </row>
    <row r="112" spans="1:42" x14ac:dyDescent="0.25">
      <c r="A112" s="6" t="s">
        <v>94</v>
      </c>
      <c r="B112" s="6"/>
      <c r="C112" s="6"/>
      <c r="D112" s="6"/>
      <c r="E112" s="4" t="s">
        <v>188</v>
      </c>
      <c r="F112" s="4"/>
      <c r="G112" s="4"/>
      <c r="H112" s="6" t="s">
        <v>189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105">
        <v>15000</v>
      </c>
      <c r="AB112" s="105"/>
      <c r="AC112" s="105"/>
      <c r="AD112" s="105"/>
      <c r="AE112" s="105"/>
      <c r="AF112" s="105"/>
      <c r="AG112" s="105">
        <v>15000</v>
      </c>
      <c r="AH112" s="105"/>
      <c r="AI112" s="105"/>
      <c r="AJ112" s="105"/>
      <c r="AK112" s="105"/>
      <c r="AL112" s="105"/>
      <c r="AM112" s="105"/>
      <c r="AN112" s="105"/>
      <c r="AO112" s="21"/>
      <c r="AP112" s="21"/>
    </row>
    <row r="113" spans="1:42" x14ac:dyDescent="0.25">
      <c r="A113" s="6" t="s">
        <v>94</v>
      </c>
      <c r="B113" s="6"/>
      <c r="C113" s="6"/>
      <c r="D113" s="6"/>
      <c r="E113" s="4" t="s">
        <v>133</v>
      </c>
      <c r="F113" s="4"/>
      <c r="G113" s="4"/>
      <c r="H113" s="6" t="s">
        <v>134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105">
        <v>200000</v>
      </c>
      <c r="AB113" s="105"/>
      <c r="AC113" s="105"/>
      <c r="AD113" s="105"/>
      <c r="AE113" s="105"/>
      <c r="AF113" s="105"/>
      <c r="AG113" s="105">
        <v>200000</v>
      </c>
      <c r="AH113" s="105"/>
      <c r="AI113" s="105"/>
      <c r="AJ113" s="105"/>
      <c r="AK113" s="105"/>
      <c r="AL113" s="105"/>
      <c r="AM113" s="105"/>
      <c r="AN113" s="105"/>
      <c r="AO113" s="21"/>
      <c r="AP113" s="21"/>
    </row>
    <row r="114" spans="1:42" x14ac:dyDescent="0.25">
      <c r="A114" s="6" t="s">
        <v>94</v>
      </c>
      <c r="B114" s="6"/>
      <c r="C114" s="6"/>
      <c r="D114" s="6"/>
      <c r="E114" s="4" t="s">
        <v>136</v>
      </c>
      <c r="F114" s="4"/>
      <c r="G114" s="4"/>
      <c r="H114" s="6" t="s">
        <v>137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105">
        <v>442000</v>
      </c>
      <c r="AB114" s="105"/>
      <c r="AC114" s="105"/>
      <c r="AD114" s="105"/>
      <c r="AE114" s="105"/>
      <c r="AF114" s="105"/>
      <c r="AG114" s="105">
        <v>442000</v>
      </c>
      <c r="AH114" s="105"/>
      <c r="AI114" s="105"/>
      <c r="AJ114" s="105"/>
      <c r="AK114" s="105"/>
      <c r="AL114" s="105"/>
      <c r="AM114" s="105"/>
      <c r="AN114" s="105"/>
      <c r="AO114" s="21"/>
      <c r="AP114" s="21"/>
    </row>
    <row r="115" spans="1:42" x14ac:dyDescent="0.25">
      <c r="A115" s="22" t="s">
        <v>94</v>
      </c>
      <c r="B115" s="22"/>
      <c r="C115" s="22"/>
      <c r="D115" s="22"/>
      <c r="E115" s="22" t="s">
        <v>100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107">
        <v>659000</v>
      </c>
      <c r="AB115" s="107"/>
      <c r="AC115" s="107"/>
      <c r="AD115" s="107"/>
      <c r="AE115" s="107"/>
      <c r="AF115" s="107"/>
      <c r="AG115" s="107">
        <v>659000</v>
      </c>
      <c r="AH115" s="107"/>
      <c r="AI115" s="107"/>
      <c r="AJ115" s="107"/>
      <c r="AK115" s="107"/>
      <c r="AL115" s="107"/>
      <c r="AM115" s="107"/>
      <c r="AN115" s="107"/>
      <c r="AO115" s="23"/>
      <c r="AP115" s="23"/>
    </row>
    <row r="116" spans="1:42" x14ac:dyDescent="0.25">
      <c r="A116" s="6" t="s">
        <v>102</v>
      </c>
      <c r="B116" s="6"/>
      <c r="C116" s="6"/>
      <c r="D116" s="6"/>
      <c r="E116" s="4" t="s">
        <v>170</v>
      </c>
      <c r="F116" s="4"/>
      <c r="G116" s="4"/>
      <c r="H116" s="6" t="s">
        <v>171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105">
        <v>50000</v>
      </c>
      <c r="AB116" s="105"/>
      <c r="AC116" s="105"/>
      <c r="AD116" s="105"/>
      <c r="AE116" s="105"/>
      <c r="AF116" s="105"/>
      <c r="AG116" s="105">
        <v>50000</v>
      </c>
      <c r="AH116" s="105"/>
      <c r="AI116" s="105"/>
      <c r="AJ116" s="105"/>
      <c r="AK116" s="105"/>
      <c r="AL116" s="105"/>
      <c r="AM116" s="105"/>
      <c r="AN116" s="105"/>
      <c r="AO116" s="21"/>
      <c r="AP116" s="21"/>
    </row>
    <row r="117" spans="1:42" x14ac:dyDescent="0.25">
      <c r="A117" s="6" t="s">
        <v>102</v>
      </c>
      <c r="B117" s="6"/>
      <c r="C117" s="6"/>
      <c r="D117" s="6"/>
      <c r="E117" s="4" t="s">
        <v>124</v>
      </c>
      <c r="F117" s="4"/>
      <c r="G117" s="4"/>
      <c r="H117" s="6" t="s">
        <v>125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>
        <v>7846</v>
      </c>
      <c r="AK117" s="105"/>
      <c r="AL117" s="105"/>
      <c r="AM117" s="105"/>
      <c r="AN117" s="105"/>
      <c r="AO117" s="21" t="s">
        <v>67</v>
      </c>
      <c r="AP117" s="21" t="s">
        <v>67</v>
      </c>
    </row>
    <row r="118" spans="1:42" x14ac:dyDescent="0.25">
      <c r="A118" s="6" t="s">
        <v>102</v>
      </c>
      <c r="B118" s="6"/>
      <c r="C118" s="6"/>
      <c r="D118" s="6"/>
      <c r="E118" s="4" t="s">
        <v>127</v>
      </c>
      <c r="F118" s="4"/>
      <c r="G118" s="4"/>
      <c r="H118" s="6" t="s">
        <v>128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105">
        <v>350000</v>
      </c>
      <c r="AB118" s="105"/>
      <c r="AC118" s="105"/>
      <c r="AD118" s="105"/>
      <c r="AE118" s="105"/>
      <c r="AF118" s="105"/>
      <c r="AG118" s="105">
        <v>350000</v>
      </c>
      <c r="AH118" s="105"/>
      <c r="AI118" s="105"/>
      <c r="AJ118" s="105">
        <v>265960</v>
      </c>
      <c r="AK118" s="105"/>
      <c r="AL118" s="105"/>
      <c r="AM118" s="105"/>
      <c r="AN118" s="105"/>
      <c r="AO118" s="21" t="s">
        <v>192</v>
      </c>
      <c r="AP118" s="21" t="s">
        <v>192</v>
      </c>
    </row>
    <row r="119" spans="1:42" x14ac:dyDescent="0.25">
      <c r="A119" s="22" t="s">
        <v>102</v>
      </c>
      <c r="B119" s="22"/>
      <c r="C119" s="22"/>
      <c r="D119" s="22"/>
      <c r="E119" s="22" t="s">
        <v>104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107">
        <v>400000</v>
      </c>
      <c r="AB119" s="107"/>
      <c r="AC119" s="107"/>
      <c r="AD119" s="107"/>
      <c r="AE119" s="107"/>
      <c r="AF119" s="107"/>
      <c r="AG119" s="107">
        <v>400000</v>
      </c>
      <c r="AH119" s="107"/>
      <c r="AI119" s="107"/>
      <c r="AJ119" s="107">
        <v>273806</v>
      </c>
      <c r="AK119" s="107"/>
      <c r="AL119" s="107"/>
      <c r="AM119" s="107"/>
      <c r="AN119" s="107"/>
      <c r="AO119" s="23" t="s">
        <v>193</v>
      </c>
      <c r="AP119" s="23" t="s">
        <v>193</v>
      </c>
    </row>
    <row r="120" spans="1:42" x14ac:dyDescent="0.25">
      <c r="A120" s="6" t="s">
        <v>194</v>
      </c>
      <c r="B120" s="6"/>
      <c r="C120" s="6"/>
      <c r="D120" s="6"/>
      <c r="E120" s="4" t="s">
        <v>195</v>
      </c>
      <c r="F120" s="4"/>
      <c r="G120" s="4"/>
      <c r="H120" s="6" t="s">
        <v>196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105">
        <v>100000</v>
      </c>
      <c r="AB120" s="105"/>
      <c r="AC120" s="105"/>
      <c r="AD120" s="105"/>
      <c r="AE120" s="105"/>
      <c r="AF120" s="105"/>
      <c r="AG120" s="105">
        <v>100000</v>
      </c>
      <c r="AH120" s="105"/>
      <c r="AI120" s="105"/>
      <c r="AJ120" s="105">
        <v>56870</v>
      </c>
      <c r="AK120" s="105"/>
      <c r="AL120" s="105"/>
      <c r="AM120" s="105"/>
      <c r="AN120" s="105"/>
      <c r="AO120" s="21" t="s">
        <v>197</v>
      </c>
      <c r="AP120" s="21" t="s">
        <v>197</v>
      </c>
    </row>
    <row r="121" spans="1:42" x14ac:dyDescent="0.25">
      <c r="A121" s="22" t="s">
        <v>194</v>
      </c>
      <c r="B121" s="22"/>
      <c r="C121" s="22"/>
      <c r="D121" s="22"/>
      <c r="E121" s="22" t="s">
        <v>198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107">
        <v>100000</v>
      </c>
      <c r="AB121" s="107"/>
      <c r="AC121" s="107"/>
      <c r="AD121" s="107"/>
      <c r="AE121" s="107"/>
      <c r="AF121" s="107"/>
      <c r="AG121" s="107">
        <v>100000</v>
      </c>
      <c r="AH121" s="107"/>
      <c r="AI121" s="107"/>
      <c r="AJ121" s="107">
        <v>56870</v>
      </c>
      <c r="AK121" s="107"/>
      <c r="AL121" s="107"/>
      <c r="AM121" s="107"/>
      <c r="AN121" s="107"/>
      <c r="AO121" s="23" t="s">
        <v>197</v>
      </c>
      <c r="AP121" s="23" t="s">
        <v>197</v>
      </c>
    </row>
    <row r="122" spans="1:42" x14ac:dyDescent="0.25">
      <c r="A122" s="6" t="s">
        <v>105</v>
      </c>
      <c r="B122" s="6"/>
      <c r="C122" s="6"/>
      <c r="D122" s="6"/>
      <c r="E122" s="4" t="s">
        <v>170</v>
      </c>
      <c r="F122" s="4"/>
      <c r="G122" s="4"/>
      <c r="H122" s="6" t="s">
        <v>171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105">
        <v>40000</v>
      </c>
      <c r="AB122" s="105"/>
      <c r="AC122" s="105"/>
      <c r="AD122" s="105"/>
      <c r="AE122" s="105"/>
      <c r="AF122" s="105"/>
      <c r="AG122" s="105">
        <v>40000</v>
      </c>
      <c r="AH122" s="105"/>
      <c r="AI122" s="105"/>
      <c r="AJ122" s="105"/>
      <c r="AK122" s="105"/>
      <c r="AL122" s="105"/>
      <c r="AM122" s="105"/>
      <c r="AN122" s="105"/>
      <c r="AO122" s="21"/>
      <c r="AP122" s="21"/>
    </row>
    <row r="123" spans="1:42" x14ac:dyDescent="0.25">
      <c r="A123" s="6" t="s">
        <v>105</v>
      </c>
      <c r="B123" s="6"/>
      <c r="C123" s="6"/>
      <c r="D123" s="6"/>
      <c r="E123" s="4" t="s">
        <v>124</v>
      </c>
      <c r="F123" s="4"/>
      <c r="G123" s="4"/>
      <c r="H123" s="6" t="s">
        <v>125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105">
        <v>20000</v>
      </c>
      <c r="AB123" s="105"/>
      <c r="AC123" s="105"/>
      <c r="AD123" s="105"/>
      <c r="AE123" s="105"/>
      <c r="AF123" s="105"/>
      <c r="AG123" s="105">
        <v>20000</v>
      </c>
      <c r="AH123" s="105"/>
      <c r="AI123" s="105"/>
      <c r="AJ123" s="105">
        <v>4740</v>
      </c>
      <c r="AK123" s="105"/>
      <c r="AL123" s="105"/>
      <c r="AM123" s="105"/>
      <c r="AN123" s="105"/>
      <c r="AO123" s="21" t="s">
        <v>199</v>
      </c>
      <c r="AP123" s="21" t="s">
        <v>199</v>
      </c>
    </row>
    <row r="124" spans="1:42" x14ac:dyDescent="0.25">
      <c r="A124" s="6" t="s">
        <v>105</v>
      </c>
      <c r="B124" s="6"/>
      <c r="C124" s="6"/>
      <c r="D124" s="6"/>
      <c r="E124" s="4" t="s">
        <v>200</v>
      </c>
      <c r="F124" s="4"/>
      <c r="G124" s="4"/>
      <c r="H124" s="6" t="s">
        <v>201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105">
        <v>15000</v>
      </c>
      <c r="AB124" s="105"/>
      <c r="AC124" s="105"/>
      <c r="AD124" s="105"/>
      <c r="AE124" s="105"/>
      <c r="AF124" s="105"/>
      <c r="AG124" s="105">
        <v>15000</v>
      </c>
      <c r="AH124" s="105"/>
      <c r="AI124" s="105"/>
      <c r="AJ124" s="105">
        <v>5430</v>
      </c>
      <c r="AK124" s="105"/>
      <c r="AL124" s="105"/>
      <c r="AM124" s="105"/>
      <c r="AN124" s="105"/>
      <c r="AO124" s="21" t="s">
        <v>202</v>
      </c>
      <c r="AP124" s="21" t="s">
        <v>202</v>
      </c>
    </row>
    <row r="125" spans="1:42" x14ac:dyDescent="0.25">
      <c r="A125" s="6" t="s">
        <v>105</v>
      </c>
      <c r="B125" s="6"/>
      <c r="C125" s="6"/>
      <c r="D125" s="6"/>
      <c r="E125" s="4" t="s">
        <v>203</v>
      </c>
      <c r="F125" s="4"/>
      <c r="G125" s="4"/>
      <c r="H125" s="6" t="s">
        <v>204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105">
        <v>2500</v>
      </c>
      <c r="AB125" s="105"/>
      <c r="AC125" s="105"/>
      <c r="AD125" s="105"/>
      <c r="AE125" s="105"/>
      <c r="AF125" s="105"/>
      <c r="AG125" s="105">
        <v>2500</v>
      </c>
      <c r="AH125" s="105"/>
      <c r="AI125" s="105"/>
      <c r="AJ125" s="105">
        <v>2427</v>
      </c>
      <c r="AK125" s="105"/>
      <c r="AL125" s="105"/>
      <c r="AM125" s="105"/>
      <c r="AN125" s="105"/>
      <c r="AO125" s="21" t="s">
        <v>205</v>
      </c>
      <c r="AP125" s="21" t="s">
        <v>205</v>
      </c>
    </row>
    <row r="126" spans="1:42" x14ac:dyDescent="0.25">
      <c r="A126" s="6" t="s">
        <v>105</v>
      </c>
      <c r="B126" s="6"/>
      <c r="C126" s="6"/>
      <c r="D126" s="6"/>
      <c r="E126" s="4" t="s">
        <v>127</v>
      </c>
      <c r="F126" s="4"/>
      <c r="G126" s="4"/>
      <c r="H126" s="6" t="s">
        <v>128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105">
        <v>50000</v>
      </c>
      <c r="AB126" s="105"/>
      <c r="AC126" s="105"/>
      <c r="AD126" s="105"/>
      <c r="AE126" s="105"/>
      <c r="AF126" s="105"/>
      <c r="AG126" s="105">
        <v>50000</v>
      </c>
      <c r="AH126" s="105"/>
      <c r="AI126" s="105"/>
      <c r="AJ126" s="105">
        <v>2202</v>
      </c>
      <c r="AK126" s="105"/>
      <c r="AL126" s="105"/>
      <c r="AM126" s="105"/>
      <c r="AN126" s="105"/>
      <c r="AO126" s="21" t="s">
        <v>206</v>
      </c>
      <c r="AP126" s="21" t="s">
        <v>206</v>
      </c>
    </row>
    <row r="127" spans="1:42" x14ac:dyDescent="0.25">
      <c r="A127" s="6" t="s">
        <v>105</v>
      </c>
      <c r="B127" s="6"/>
      <c r="C127" s="6"/>
      <c r="D127" s="6"/>
      <c r="E127" s="4" t="s">
        <v>130</v>
      </c>
      <c r="F127" s="4"/>
      <c r="G127" s="4"/>
      <c r="H127" s="6" t="s">
        <v>131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105">
        <v>20000</v>
      </c>
      <c r="AB127" s="105"/>
      <c r="AC127" s="105"/>
      <c r="AD127" s="105"/>
      <c r="AE127" s="105"/>
      <c r="AF127" s="105"/>
      <c r="AG127" s="105">
        <v>20000</v>
      </c>
      <c r="AH127" s="105"/>
      <c r="AI127" s="105"/>
      <c r="AJ127" s="105">
        <v>5778</v>
      </c>
      <c r="AK127" s="105"/>
      <c r="AL127" s="105"/>
      <c r="AM127" s="105"/>
      <c r="AN127" s="105"/>
      <c r="AO127" s="21" t="s">
        <v>207</v>
      </c>
      <c r="AP127" s="21" t="s">
        <v>207</v>
      </c>
    </row>
    <row r="128" spans="1:42" x14ac:dyDescent="0.25">
      <c r="A128" s="6" t="s">
        <v>105</v>
      </c>
      <c r="B128" s="6"/>
      <c r="C128" s="6"/>
      <c r="D128" s="6"/>
      <c r="E128" s="4" t="s">
        <v>208</v>
      </c>
      <c r="F128" s="4"/>
      <c r="G128" s="4"/>
      <c r="H128" s="6" t="s">
        <v>209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105">
        <v>50000</v>
      </c>
      <c r="AB128" s="105"/>
      <c r="AC128" s="105"/>
      <c r="AD128" s="105"/>
      <c r="AE128" s="105"/>
      <c r="AF128" s="105"/>
      <c r="AG128" s="105">
        <v>50000</v>
      </c>
      <c r="AH128" s="105"/>
      <c r="AI128" s="105"/>
      <c r="AJ128" s="105"/>
      <c r="AK128" s="105"/>
      <c r="AL128" s="105"/>
      <c r="AM128" s="105"/>
      <c r="AN128" s="105"/>
      <c r="AO128" s="21"/>
      <c r="AP128" s="21"/>
    </row>
    <row r="129" spans="1:42" x14ac:dyDescent="0.25">
      <c r="A129" s="22" t="s">
        <v>105</v>
      </c>
      <c r="B129" s="22"/>
      <c r="C129" s="22"/>
      <c r="D129" s="22"/>
      <c r="E129" s="22" t="s">
        <v>106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107">
        <v>197500</v>
      </c>
      <c r="AB129" s="107"/>
      <c r="AC129" s="107"/>
      <c r="AD129" s="107"/>
      <c r="AE129" s="107"/>
      <c r="AF129" s="107"/>
      <c r="AG129" s="107">
        <v>197500</v>
      </c>
      <c r="AH129" s="107"/>
      <c r="AI129" s="107"/>
      <c r="AJ129" s="107">
        <v>20577</v>
      </c>
      <c r="AK129" s="107"/>
      <c r="AL129" s="107"/>
      <c r="AM129" s="107"/>
      <c r="AN129" s="107"/>
      <c r="AO129" s="23" t="s">
        <v>210</v>
      </c>
      <c r="AP129" s="23" t="s">
        <v>210</v>
      </c>
    </row>
    <row r="130" spans="1:42" x14ac:dyDescent="0.25">
      <c r="A130" s="6" t="s">
        <v>211</v>
      </c>
      <c r="B130" s="6"/>
      <c r="C130" s="6"/>
      <c r="D130" s="6"/>
      <c r="E130" s="4" t="s">
        <v>124</v>
      </c>
      <c r="F130" s="4"/>
      <c r="G130" s="4"/>
      <c r="H130" s="6" t="s">
        <v>125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105">
        <v>5000</v>
      </c>
      <c r="AB130" s="105"/>
      <c r="AC130" s="105"/>
      <c r="AD130" s="105"/>
      <c r="AE130" s="105"/>
      <c r="AF130" s="105"/>
      <c r="AG130" s="105">
        <v>5000</v>
      </c>
      <c r="AH130" s="105"/>
      <c r="AI130" s="105"/>
      <c r="AJ130" s="105"/>
      <c r="AK130" s="105"/>
      <c r="AL130" s="105"/>
      <c r="AM130" s="105"/>
      <c r="AN130" s="105"/>
      <c r="AO130" s="21"/>
      <c r="AP130" s="21"/>
    </row>
    <row r="131" spans="1:42" x14ac:dyDescent="0.25">
      <c r="A131" s="6" t="s">
        <v>211</v>
      </c>
      <c r="B131" s="6"/>
      <c r="C131" s="6"/>
      <c r="D131" s="6"/>
      <c r="E131" s="4" t="s">
        <v>153</v>
      </c>
      <c r="F131" s="4"/>
      <c r="G131" s="4"/>
      <c r="H131" s="6" t="s">
        <v>154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105">
        <v>20000</v>
      </c>
      <c r="AB131" s="105"/>
      <c r="AC131" s="105"/>
      <c r="AD131" s="105"/>
      <c r="AE131" s="105"/>
      <c r="AF131" s="105"/>
      <c r="AG131" s="105">
        <v>20000</v>
      </c>
      <c r="AH131" s="105"/>
      <c r="AI131" s="105"/>
      <c r="AJ131" s="105">
        <v>21378</v>
      </c>
      <c r="AK131" s="105"/>
      <c r="AL131" s="105"/>
      <c r="AM131" s="105"/>
      <c r="AN131" s="105"/>
      <c r="AO131" s="21" t="s">
        <v>212</v>
      </c>
      <c r="AP131" s="21" t="s">
        <v>212</v>
      </c>
    </row>
    <row r="132" spans="1:42" x14ac:dyDescent="0.25">
      <c r="A132" s="6" t="s">
        <v>211</v>
      </c>
      <c r="B132" s="6"/>
      <c r="C132" s="6"/>
      <c r="D132" s="6"/>
      <c r="E132" s="4" t="s">
        <v>200</v>
      </c>
      <c r="F132" s="4"/>
      <c r="G132" s="4"/>
      <c r="H132" s="6" t="s">
        <v>201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105">
        <v>3000</v>
      </c>
      <c r="AB132" s="105"/>
      <c r="AC132" s="105"/>
      <c r="AD132" s="105"/>
      <c r="AE132" s="105"/>
      <c r="AF132" s="105"/>
      <c r="AG132" s="105">
        <v>3000</v>
      </c>
      <c r="AH132" s="105"/>
      <c r="AI132" s="105"/>
      <c r="AJ132" s="105"/>
      <c r="AK132" s="105"/>
      <c r="AL132" s="105"/>
      <c r="AM132" s="105"/>
      <c r="AN132" s="105"/>
      <c r="AO132" s="21"/>
      <c r="AP132" s="21"/>
    </row>
    <row r="133" spans="1:42" x14ac:dyDescent="0.25">
      <c r="A133" s="6" t="s">
        <v>211</v>
      </c>
      <c r="B133" s="6"/>
      <c r="C133" s="6"/>
      <c r="D133" s="6"/>
      <c r="E133" s="4" t="s">
        <v>127</v>
      </c>
      <c r="F133" s="4"/>
      <c r="G133" s="4"/>
      <c r="H133" s="6" t="s">
        <v>128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105">
        <v>10000</v>
      </c>
      <c r="AB133" s="105"/>
      <c r="AC133" s="105"/>
      <c r="AD133" s="105"/>
      <c r="AE133" s="105"/>
      <c r="AF133" s="105"/>
      <c r="AG133" s="105">
        <v>10000</v>
      </c>
      <c r="AH133" s="105"/>
      <c r="AI133" s="105"/>
      <c r="AJ133" s="105"/>
      <c r="AK133" s="105"/>
      <c r="AL133" s="105"/>
      <c r="AM133" s="105"/>
      <c r="AN133" s="105"/>
      <c r="AO133" s="21"/>
      <c r="AP133" s="21"/>
    </row>
    <row r="134" spans="1:42" x14ac:dyDescent="0.25">
      <c r="A134" s="22" t="s">
        <v>211</v>
      </c>
      <c r="B134" s="22"/>
      <c r="C134" s="22"/>
      <c r="D134" s="22"/>
      <c r="E134" s="22" t="s">
        <v>213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107">
        <v>38000</v>
      </c>
      <c r="AB134" s="107"/>
      <c r="AC134" s="107"/>
      <c r="AD134" s="107"/>
      <c r="AE134" s="107"/>
      <c r="AF134" s="107"/>
      <c r="AG134" s="107">
        <v>38000</v>
      </c>
      <c r="AH134" s="107"/>
      <c r="AI134" s="107"/>
      <c r="AJ134" s="107">
        <v>21378</v>
      </c>
      <c r="AK134" s="107"/>
      <c r="AL134" s="107"/>
      <c r="AM134" s="107"/>
      <c r="AN134" s="107"/>
      <c r="AO134" s="23" t="s">
        <v>214</v>
      </c>
      <c r="AP134" s="23" t="s">
        <v>214</v>
      </c>
    </row>
    <row r="135" spans="1:42" x14ac:dyDescent="0.25">
      <c r="A135" s="6" t="s">
        <v>215</v>
      </c>
      <c r="B135" s="6"/>
      <c r="C135" s="6"/>
      <c r="D135" s="6"/>
      <c r="E135" s="4" t="s">
        <v>216</v>
      </c>
      <c r="F135" s="4"/>
      <c r="G135" s="4"/>
      <c r="H135" s="6" t="s">
        <v>217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21"/>
      <c r="AP135" s="21"/>
    </row>
    <row r="136" spans="1:42" x14ac:dyDescent="0.25">
      <c r="A136" s="6" t="s">
        <v>215</v>
      </c>
      <c r="B136" s="6"/>
      <c r="C136" s="6"/>
      <c r="D136" s="6"/>
      <c r="E136" s="4" t="s">
        <v>218</v>
      </c>
      <c r="F136" s="4"/>
      <c r="G136" s="4"/>
      <c r="H136" s="6" t="s">
        <v>219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105">
        <v>550000</v>
      </c>
      <c r="AB136" s="105"/>
      <c r="AC136" s="105"/>
      <c r="AD136" s="105"/>
      <c r="AE136" s="105"/>
      <c r="AF136" s="105"/>
      <c r="AG136" s="105">
        <v>550000</v>
      </c>
      <c r="AH136" s="105"/>
      <c r="AI136" s="105"/>
      <c r="AJ136" s="105">
        <v>451413</v>
      </c>
      <c r="AK136" s="105"/>
      <c r="AL136" s="105"/>
      <c r="AM136" s="105"/>
      <c r="AN136" s="105"/>
      <c r="AO136" s="21" t="s">
        <v>220</v>
      </c>
      <c r="AP136" s="21" t="s">
        <v>220</v>
      </c>
    </row>
    <row r="137" spans="1:42" x14ac:dyDescent="0.25">
      <c r="A137" s="6" t="s">
        <v>215</v>
      </c>
      <c r="B137" s="6"/>
      <c r="C137" s="6"/>
      <c r="D137" s="6"/>
      <c r="E137" s="4" t="s">
        <v>221</v>
      </c>
      <c r="F137" s="4"/>
      <c r="G137" s="4"/>
      <c r="H137" s="6" t="s">
        <v>222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105">
        <v>70000</v>
      </c>
      <c r="AB137" s="105"/>
      <c r="AC137" s="105"/>
      <c r="AD137" s="105"/>
      <c r="AE137" s="105"/>
      <c r="AF137" s="105"/>
      <c r="AG137" s="105">
        <v>70000</v>
      </c>
      <c r="AH137" s="105"/>
      <c r="AI137" s="105"/>
      <c r="AJ137" s="105">
        <v>44469</v>
      </c>
      <c r="AK137" s="105"/>
      <c r="AL137" s="105"/>
      <c r="AM137" s="105"/>
      <c r="AN137" s="105"/>
      <c r="AO137" s="21" t="s">
        <v>223</v>
      </c>
      <c r="AP137" s="21" t="s">
        <v>223</v>
      </c>
    </row>
    <row r="138" spans="1:42" x14ac:dyDescent="0.25">
      <c r="A138" s="22" t="s">
        <v>215</v>
      </c>
      <c r="B138" s="22"/>
      <c r="C138" s="22"/>
      <c r="D138" s="22"/>
      <c r="E138" s="22" t="s">
        <v>224</v>
      </c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107">
        <v>620000</v>
      </c>
      <c r="AB138" s="107"/>
      <c r="AC138" s="107"/>
      <c r="AD138" s="107"/>
      <c r="AE138" s="107"/>
      <c r="AF138" s="107"/>
      <c r="AG138" s="107">
        <v>620000</v>
      </c>
      <c r="AH138" s="107"/>
      <c r="AI138" s="107"/>
      <c r="AJ138" s="107">
        <v>495882</v>
      </c>
      <c r="AK138" s="107"/>
      <c r="AL138" s="107"/>
      <c r="AM138" s="107"/>
      <c r="AN138" s="107"/>
      <c r="AO138" s="23" t="s">
        <v>225</v>
      </c>
      <c r="AP138" s="23" t="s">
        <v>225</v>
      </c>
    </row>
    <row r="139" spans="1:42" x14ac:dyDescent="0.25">
      <c r="A139" s="6" t="s">
        <v>226</v>
      </c>
      <c r="B139" s="6"/>
      <c r="C139" s="6"/>
      <c r="D139" s="6"/>
      <c r="E139" s="4" t="s">
        <v>162</v>
      </c>
      <c r="F139" s="4"/>
      <c r="G139" s="4"/>
      <c r="H139" s="6" t="s">
        <v>163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>
        <v>1388</v>
      </c>
      <c r="AK139" s="105"/>
      <c r="AL139" s="105"/>
      <c r="AM139" s="105"/>
      <c r="AN139" s="105"/>
      <c r="AO139" s="21" t="s">
        <v>67</v>
      </c>
      <c r="AP139" s="21" t="s">
        <v>67</v>
      </c>
    </row>
    <row r="140" spans="1:42" x14ac:dyDescent="0.25">
      <c r="A140" s="22" t="s">
        <v>226</v>
      </c>
      <c r="B140" s="22"/>
      <c r="C140" s="22"/>
      <c r="D140" s="22"/>
      <c r="E140" s="22" t="s">
        <v>227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>
        <v>1388</v>
      </c>
      <c r="AK140" s="107"/>
      <c r="AL140" s="107"/>
      <c r="AM140" s="107"/>
      <c r="AN140" s="107"/>
      <c r="AO140" s="23" t="s">
        <v>67</v>
      </c>
      <c r="AP140" s="23" t="s">
        <v>67</v>
      </c>
    </row>
    <row r="141" spans="1:42" x14ac:dyDescent="0.25">
      <c r="A141" s="6" t="s">
        <v>228</v>
      </c>
      <c r="B141" s="6"/>
      <c r="C141" s="6"/>
      <c r="D141" s="6"/>
      <c r="E141" s="4" t="s">
        <v>216</v>
      </c>
      <c r="F141" s="4"/>
      <c r="G141" s="4"/>
      <c r="H141" s="6" t="s">
        <v>217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105"/>
      <c r="AB141" s="105"/>
      <c r="AC141" s="105"/>
      <c r="AD141" s="105"/>
      <c r="AE141" s="105"/>
      <c r="AF141" s="105"/>
      <c r="AG141" s="105">
        <v>13266</v>
      </c>
      <c r="AH141" s="105"/>
      <c r="AI141" s="105"/>
      <c r="AJ141" s="105">
        <v>13266</v>
      </c>
      <c r="AK141" s="105"/>
      <c r="AL141" s="105"/>
      <c r="AM141" s="105"/>
      <c r="AN141" s="105"/>
      <c r="AO141" s="21" t="s">
        <v>67</v>
      </c>
      <c r="AP141" s="21" t="s">
        <v>46</v>
      </c>
    </row>
    <row r="142" spans="1:42" x14ac:dyDescent="0.25">
      <c r="A142" s="6" t="s">
        <v>228</v>
      </c>
      <c r="B142" s="6"/>
      <c r="C142" s="6"/>
      <c r="D142" s="6"/>
      <c r="E142" s="4" t="s">
        <v>162</v>
      </c>
      <c r="F142" s="4"/>
      <c r="G142" s="4"/>
      <c r="H142" s="6" t="s">
        <v>163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105"/>
      <c r="AB142" s="105"/>
      <c r="AC142" s="105"/>
      <c r="AD142" s="105"/>
      <c r="AE142" s="105"/>
      <c r="AF142" s="105"/>
      <c r="AG142" s="105">
        <v>2163</v>
      </c>
      <c r="AH142" s="105"/>
      <c r="AI142" s="105"/>
      <c r="AJ142" s="105">
        <v>2163</v>
      </c>
      <c r="AK142" s="105"/>
      <c r="AL142" s="105"/>
      <c r="AM142" s="105"/>
      <c r="AN142" s="105"/>
      <c r="AO142" s="21" t="s">
        <v>67</v>
      </c>
      <c r="AP142" s="21" t="s">
        <v>46</v>
      </c>
    </row>
    <row r="143" spans="1:42" x14ac:dyDescent="0.25">
      <c r="A143" s="22" t="s">
        <v>228</v>
      </c>
      <c r="B143" s="22"/>
      <c r="C143" s="22"/>
      <c r="D143" s="22"/>
      <c r="E143" s="22" t="s">
        <v>229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107"/>
      <c r="AB143" s="107"/>
      <c r="AC143" s="107"/>
      <c r="AD143" s="107"/>
      <c r="AE143" s="107"/>
      <c r="AF143" s="107"/>
      <c r="AG143" s="107">
        <v>15429</v>
      </c>
      <c r="AH143" s="107"/>
      <c r="AI143" s="107"/>
      <c r="AJ143" s="107">
        <v>15429</v>
      </c>
      <c r="AK143" s="107"/>
      <c r="AL143" s="107"/>
      <c r="AM143" s="107"/>
      <c r="AN143" s="107"/>
      <c r="AO143" s="23" t="s">
        <v>67</v>
      </c>
      <c r="AP143" s="23" t="s">
        <v>46</v>
      </c>
    </row>
    <row r="144" spans="1:42" x14ac:dyDescent="0.25">
      <c r="A144" s="6" t="s">
        <v>107</v>
      </c>
      <c r="B144" s="6"/>
      <c r="C144" s="6"/>
      <c r="D144" s="6"/>
      <c r="E144" s="4" t="s">
        <v>230</v>
      </c>
      <c r="F144" s="4"/>
      <c r="G144" s="4"/>
      <c r="H144" s="6" t="s">
        <v>231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105">
        <v>250000</v>
      </c>
      <c r="AB144" s="105"/>
      <c r="AC144" s="105"/>
      <c r="AD144" s="105"/>
      <c r="AE144" s="105"/>
      <c r="AF144" s="105"/>
      <c r="AG144" s="105">
        <v>250000</v>
      </c>
      <c r="AH144" s="105"/>
      <c r="AI144" s="105"/>
      <c r="AJ144" s="105">
        <v>212270</v>
      </c>
      <c r="AK144" s="105"/>
      <c r="AL144" s="105"/>
      <c r="AM144" s="105"/>
      <c r="AN144" s="105"/>
      <c r="AO144" s="21" t="s">
        <v>232</v>
      </c>
      <c r="AP144" s="21" t="s">
        <v>232</v>
      </c>
    </row>
    <row r="145" spans="1:42" x14ac:dyDescent="0.25">
      <c r="A145" s="6" t="s">
        <v>107</v>
      </c>
      <c r="B145" s="6"/>
      <c r="C145" s="6"/>
      <c r="D145" s="6"/>
      <c r="E145" s="4" t="s">
        <v>216</v>
      </c>
      <c r="F145" s="4"/>
      <c r="G145" s="4"/>
      <c r="H145" s="6" t="s">
        <v>217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105">
        <v>130000</v>
      </c>
      <c r="AB145" s="105"/>
      <c r="AC145" s="105"/>
      <c r="AD145" s="105"/>
      <c r="AE145" s="105"/>
      <c r="AF145" s="105"/>
      <c r="AG145" s="105">
        <v>130000</v>
      </c>
      <c r="AH145" s="105"/>
      <c r="AI145" s="105"/>
      <c r="AJ145" s="105">
        <v>141894</v>
      </c>
      <c r="AK145" s="105"/>
      <c r="AL145" s="105"/>
      <c r="AM145" s="105"/>
      <c r="AN145" s="105"/>
      <c r="AO145" s="21" t="s">
        <v>233</v>
      </c>
      <c r="AP145" s="21" t="s">
        <v>233</v>
      </c>
    </row>
    <row r="146" spans="1:42" x14ac:dyDescent="0.25">
      <c r="A146" s="6" t="s">
        <v>107</v>
      </c>
      <c r="B146" s="6"/>
      <c r="C146" s="6"/>
      <c r="D146" s="6"/>
      <c r="E146" s="4" t="s">
        <v>234</v>
      </c>
      <c r="F146" s="4"/>
      <c r="G146" s="4"/>
      <c r="H146" s="6" t="s">
        <v>235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105">
        <v>60000</v>
      </c>
      <c r="AB146" s="105"/>
      <c r="AC146" s="105"/>
      <c r="AD146" s="105"/>
      <c r="AE146" s="105"/>
      <c r="AF146" s="105"/>
      <c r="AG146" s="105">
        <v>60000</v>
      </c>
      <c r="AH146" s="105"/>
      <c r="AI146" s="105"/>
      <c r="AJ146" s="105">
        <v>39101</v>
      </c>
      <c r="AK146" s="105"/>
      <c r="AL146" s="105"/>
      <c r="AM146" s="105"/>
      <c r="AN146" s="105"/>
      <c r="AO146" s="21" t="s">
        <v>236</v>
      </c>
      <c r="AP146" s="21" t="s">
        <v>236</v>
      </c>
    </row>
    <row r="147" spans="1:42" x14ac:dyDescent="0.25">
      <c r="A147" s="6" t="s">
        <v>107</v>
      </c>
      <c r="B147" s="6"/>
      <c r="C147" s="6"/>
      <c r="D147" s="6"/>
      <c r="E147" s="4" t="s">
        <v>221</v>
      </c>
      <c r="F147" s="4"/>
      <c r="G147" s="4"/>
      <c r="H147" s="6" t="s">
        <v>222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105">
        <v>30000</v>
      </c>
      <c r="AB147" s="105"/>
      <c r="AC147" s="105"/>
      <c r="AD147" s="105"/>
      <c r="AE147" s="105"/>
      <c r="AF147" s="105"/>
      <c r="AG147" s="105">
        <v>30000</v>
      </c>
      <c r="AH147" s="105"/>
      <c r="AI147" s="105"/>
      <c r="AJ147" s="105">
        <v>14077</v>
      </c>
      <c r="AK147" s="105"/>
      <c r="AL147" s="105"/>
      <c r="AM147" s="105"/>
      <c r="AN147" s="105"/>
      <c r="AO147" s="21" t="s">
        <v>237</v>
      </c>
      <c r="AP147" s="21" t="s">
        <v>237</v>
      </c>
    </row>
    <row r="148" spans="1:42" x14ac:dyDescent="0.25">
      <c r="A148" s="6" t="s">
        <v>107</v>
      </c>
      <c r="B148" s="6"/>
      <c r="C148" s="6"/>
      <c r="D148" s="6"/>
      <c r="E148" s="4" t="s">
        <v>238</v>
      </c>
      <c r="F148" s="4"/>
      <c r="G148" s="4"/>
      <c r="H148" s="6" t="s">
        <v>239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105">
        <v>5000</v>
      </c>
      <c r="AB148" s="105"/>
      <c r="AC148" s="105"/>
      <c r="AD148" s="105"/>
      <c r="AE148" s="105"/>
      <c r="AF148" s="105"/>
      <c r="AG148" s="105">
        <v>5000</v>
      </c>
      <c r="AH148" s="105"/>
      <c r="AI148" s="105"/>
      <c r="AJ148" s="105">
        <v>90</v>
      </c>
      <c r="AK148" s="105"/>
      <c r="AL148" s="105"/>
      <c r="AM148" s="105"/>
      <c r="AN148" s="105"/>
      <c r="AO148" s="21" t="s">
        <v>240</v>
      </c>
      <c r="AP148" s="21" t="s">
        <v>240</v>
      </c>
    </row>
    <row r="149" spans="1:42" x14ac:dyDescent="0.25">
      <c r="A149" s="6" t="s">
        <v>107</v>
      </c>
      <c r="B149" s="6"/>
      <c r="C149" s="6"/>
      <c r="D149" s="6"/>
      <c r="E149" s="4" t="s">
        <v>170</v>
      </c>
      <c r="F149" s="4"/>
      <c r="G149" s="4"/>
      <c r="H149" s="6" t="s">
        <v>171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105">
        <v>100000</v>
      </c>
      <c r="AB149" s="105"/>
      <c r="AC149" s="105"/>
      <c r="AD149" s="105"/>
      <c r="AE149" s="105"/>
      <c r="AF149" s="105"/>
      <c r="AG149" s="105">
        <v>100000</v>
      </c>
      <c r="AH149" s="105"/>
      <c r="AI149" s="105"/>
      <c r="AJ149" s="105">
        <v>31980</v>
      </c>
      <c r="AK149" s="105"/>
      <c r="AL149" s="105"/>
      <c r="AM149" s="105"/>
      <c r="AN149" s="105"/>
      <c r="AO149" s="21" t="s">
        <v>241</v>
      </c>
      <c r="AP149" s="21" t="s">
        <v>241</v>
      </c>
    </row>
    <row r="150" spans="1:42" x14ac:dyDescent="0.25">
      <c r="A150" s="6" t="s">
        <v>107</v>
      </c>
      <c r="B150" s="6"/>
      <c r="C150" s="6"/>
      <c r="D150" s="6"/>
      <c r="E150" s="4" t="s">
        <v>124</v>
      </c>
      <c r="F150" s="4"/>
      <c r="G150" s="4"/>
      <c r="H150" s="6" t="s">
        <v>125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105">
        <v>150000</v>
      </c>
      <c r="AB150" s="105"/>
      <c r="AC150" s="105"/>
      <c r="AD150" s="105"/>
      <c r="AE150" s="105"/>
      <c r="AF150" s="105"/>
      <c r="AG150" s="105">
        <v>150000</v>
      </c>
      <c r="AH150" s="105"/>
      <c r="AI150" s="105"/>
      <c r="AJ150" s="105">
        <v>63045.3</v>
      </c>
      <c r="AK150" s="105"/>
      <c r="AL150" s="105"/>
      <c r="AM150" s="105"/>
      <c r="AN150" s="105"/>
      <c r="AO150" s="21" t="s">
        <v>242</v>
      </c>
      <c r="AP150" s="21" t="s">
        <v>242</v>
      </c>
    </row>
    <row r="151" spans="1:42" x14ac:dyDescent="0.25">
      <c r="A151" s="6" t="s">
        <v>107</v>
      </c>
      <c r="B151" s="6"/>
      <c r="C151" s="6"/>
      <c r="D151" s="6"/>
      <c r="E151" s="4" t="s">
        <v>243</v>
      </c>
      <c r="F151" s="4"/>
      <c r="G151" s="4"/>
      <c r="H151" s="6" t="s">
        <v>244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105">
        <v>5000</v>
      </c>
      <c r="AB151" s="105"/>
      <c r="AC151" s="105"/>
      <c r="AD151" s="105"/>
      <c r="AE151" s="105"/>
      <c r="AF151" s="105"/>
      <c r="AG151" s="105">
        <v>5000</v>
      </c>
      <c r="AH151" s="105"/>
      <c r="AI151" s="105"/>
      <c r="AJ151" s="105">
        <v>155</v>
      </c>
      <c r="AK151" s="105"/>
      <c r="AL151" s="105"/>
      <c r="AM151" s="105"/>
      <c r="AN151" s="105"/>
      <c r="AO151" s="21" t="s">
        <v>245</v>
      </c>
      <c r="AP151" s="21" t="s">
        <v>245</v>
      </c>
    </row>
    <row r="152" spans="1:42" x14ac:dyDescent="0.25">
      <c r="A152" s="6" t="s">
        <v>107</v>
      </c>
      <c r="B152" s="6"/>
      <c r="C152" s="6"/>
      <c r="D152" s="6"/>
      <c r="E152" s="4" t="s">
        <v>153</v>
      </c>
      <c r="F152" s="4"/>
      <c r="G152" s="4"/>
      <c r="H152" s="6" t="s">
        <v>154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105">
        <v>150000</v>
      </c>
      <c r="AB152" s="105"/>
      <c r="AC152" s="105"/>
      <c r="AD152" s="105"/>
      <c r="AE152" s="105"/>
      <c r="AF152" s="105"/>
      <c r="AG152" s="105">
        <v>150000</v>
      </c>
      <c r="AH152" s="105"/>
      <c r="AI152" s="105"/>
      <c r="AJ152" s="105">
        <v>82890</v>
      </c>
      <c r="AK152" s="105"/>
      <c r="AL152" s="105"/>
      <c r="AM152" s="105"/>
      <c r="AN152" s="105"/>
      <c r="AO152" s="21" t="s">
        <v>246</v>
      </c>
      <c r="AP152" s="21" t="s">
        <v>246</v>
      </c>
    </row>
    <row r="153" spans="1:42" x14ac:dyDescent="0.25">
      <c r="A153" s="6" t="s">
        <v>107</v>
      </c>
      <c r="B153" s="6"/>
      <c r="C153" s="6"/>
      <c r="D153" s="6"/>
      <c r="E153" s="4" t="s">
        <v>247</v>
      </c>
      <c r="F153" s="4"/>
      <c r="G153" s="4"/>
      <c r="H153" s="6" t="s">
        <v>248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105">
        <v>60000</v>
      </c>
      <c r="AB153" s="105"/>
      <c r="AC153" s="105"/>
      <c r="AD153" s="105"/>
      <c r="AE153" s="105"/>
      <c r="AF153" s="105"/>
      <c r="AG153" s="105">
        <v>60000</v>
      </c>
      <c r="AH153" s="105"/>
      <c r="AI153" s="105"/>
      <c r="AJ153" s="105">
        <v>35110</v>
      </c>
      <c r="AK153" s="105"/>
      <c r="AL153" s="105"/>
      <c r="AM153" s="105"/>
      <c r="AN153" s="105"/>
      <c r="AO153" s="21" t="s">
        <v>249</v>
      </c>
      <c r="AP153" s="21" t="s">
        <v>249</v>
      </c>
    </row>
    <row r="154" spans="1:42" x14ac:dyDescent="0.25">
      <c r="A154" s="6" t="s">
        <v>107</v>
      </c>
      <c r="B154" s="6"/>
      <c r="C154" s="6"/>
      <c r="D154" s="6"/>
      <c r="E154" s="4" t="s">
        <v>250</v>
      </c>
      <c r="F154" s="4"/>
      <c r="G154" s="4"/>
      <c r="H154" s="6" t="s">
        <v>251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105">
        <v>5000</v>
      </c>
      <c r="AB154" s="105"/>
      <c r="AC154" s="105"/>
      <c r="AD154" s="105"/>
      <c r="AE154" s="105"/>
      <c r="AF154" s="105"/>
      <c r="AG154" s="105">
        <v>5000</v>
      </c>
      <c r="AH154" s="105"/>
      <c r="AI154" s="105"/>
      <c r="AJ154" s="105">
        <v>2909.14</v>
      </c>
      <c r="AK154" s="105"/>
      <c r="AL154" s="105"/>
      <c r="AM154" s="105"/>
      <c r="AN154" s="105"/>
      <c r="AO154" s="21" t="s">
        <v>252</v>
      </c>
      <c r="AP154" s="21" t="s">
        <v>252</v>
      </c>
    </row>
    <row r="155" spans="1:42" x14ac:dyDescent="0.25">
      <c r="A155" s="6" t="s">
        <v>107</v>
      </c>
      <c r="B155" s="6"/>
      <c r="C155" s="6"/>
      <c r="D155" s="6"/>
      <c r="E155" s="4" t="s">
        <v>253</v>
      </c>
      <c r="F155" s="4"/>
      <c r="G155" s="4"/>
      <c r="H155" s="6" t="s">
        <v>254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105">
        <v>30000</v>
      </c>
      <c r="AB155" s="105"/>
      <c r="AC155" s="105"/>
      <c r="AD155" s="105"/>
      <c r="AE155" s="105"/>
      <c r="AF155" s="105"/>
      <c r="AG155" s="105">
        <v>30000</v>
      </c>
      <c r="AH155" s="105"/>
      <c r="AI155" s="105"/>
      <c r="AJ155" s="105">
        <v>18323.400000000001</v>
      </c>
      <c r="AK155" s="105"/>
      <c r="AL155" s="105"/>
      <c r="AM155" s="105"/>
      <c r="AN155" s="105"/>
      <c r="AO155" s="21" t="s">
        <v>255</v>
      </c>
      <c r="AP155" s="21" t="s">
        <v>255</v>
      </c>
    </row>
    <row r="156" spans="1:42" x14ac:dyDescent="0.25">
      <c r="A156" s="6" t="s">
        <v>107</v>
      </c>
      <c r="B156" s="6"/>
      <c r="C156" s="6"/>
      <c r="D156" s="6"/>
      <c r="E156" s="4" t="s">
        <v>203</v>
      </c>
      <c r="F156" s="4"/>
      <c r="G156" s="4"/>
      <c r="H156" s="6" t="s">
        <v>204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105">
        <v>15000</v>
      </c>
      <c r="AB156" s="105"/>
      <c r="AC156" s="105"/>
      <c r="AD156" s="105"/>
      <c r="AE156" s="105"/>
      <c r="AF156" s="105"/>
      <c r="AG156" s="105">
        <v>19000</v>
      </c>
      <c r="AH156" s="105"/>
      <c r="AI156" s="105"/>
      <c r="AJ156" s="105">
        <v>13209</v>
      </c>
      <c r="AK156" s="105"/>
      <c r="AL156" s="105"/>
      <c r="AM156" s="105"/>
      <c r="AN156" s="105"/>
      <c r="AO156" s="21" t="s">
        <v>256</v>
      </c>
      <c r="AP156" s="21" t="s">
        <v>257</v>
      </c>
    </row>
    <row r="157" spans="1:42" x14ac:dyDescent="0.25">
      <c r="A157" s="6" t="s">
        <v>107</v>
      </c>
      <c r="B157" s="6"/>
      <c r="C157" s="6"/>
      <c r="D157" s="6"/>
      <c r="E157" s="4" t="s">
        <v>195</v>
      </c>
      <c r="F157" s="4"/>
      <c r="G157" s="4"/>
      <c r="H157" s="6" t="s">
        <v>196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105">
        <v>80000</v>
      </c>
      <c r="AB157" s="105"/>
      <c r="AC157" s="105"/>
      <c r="AD157" s="105"/>
      <c r="AE157" s="105"/>
      <c r="AF157" s="105"/>
      <c r="AG157" s="105">
        <v>80000</v>
      </c>
      <c r="AH157" s="105"/>
      <c r="AI157" s="105"/>
      <c r="AJ157" s="105">
        <v>42085</v>
      </c>
      <c r="AK157" s="105"/>
      <c r="AL157" s="105"/>
      <c r="AM157" s="105"/>
      <c r="AN157" s="105"/>
      <c r="AO157" s="21" t="s">
        <v>258</v>
      </c>
      <c r="AP157" s="21" t="s">
        <v>258</v>
      </c>
    </row>
    <row r="158" spans="1:42" x14ac:dyDescent="0.25">
      <c r="A158" s="6" t="s">
        <v>107</v>
      </c>
      <c r="B158" s="6"/>
      <c r="C158" s="6"/>
      <c r="D158" s="6"/>
      <c r="E158" s="4" t="s">
        <v>259</v>
      </c>
      <c r="F158" s="4"/>
      <c r="G158" s="4"/>
      <c r="H158" s="6" t="s">
        <v>260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105">
        <v>5000</v>
      </c>
      <c r="AB158" s="105"/>
      <c r="AC158" s="105"/>
      <c r="AD158" s="105"/>
      <c r="AE158" s="105"/>
      <c r="AF158" s="105"/>
      <c r="AG158" s="105">
        <v>5000</v>
      </c>
      <c r="AH158" s="105"/>
      <c r="AI158" s="105"/>
      <c r="AJ158" s="105">
        <v>1800</v>
      </c>
      <c r="AK158" s="105"/>
      <c r="AL158" s="105"/>
      <c r="AM158" s="105"/>
      <c r="AN158" s="105"/>
      <c r="AO158" s="21" t="s">
        <v>261</v>
      </c>
      <c r="AP158" s="21" t="s">
        <v>261</v>
      </c>
    </row>
    <row r="159" spans="1:42" x14ac:dyDescent="0.25">
      <c r="A159" s="6" t="s">
        <v>107</v>
      </c>
      <c r="B159" s="6"/>
      <c r="C159" s="6"/>
      <c r="D159" s="6"/>
      <c r="E159" s="4" t="s">
        <v>262</v>
      </c>
      <c r="F159" s="4"/>
      <c r="G159" s="4"/>
      <c r="H159" s="6" t="s">
        <v>263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105">
        <v>20000</v>
      </c>
      <c r="AB159" s="105"/>
      <c r="AC159" s="105"/>
      <c r="AD159" s="105"/>
      <c r="AE159" s="105"/>
      <c r="AF159" s="105"/>
      <c r="AG159" s="105">
        <v>20000</v>
      </c>
      <c r="AH159" s="105"/>
      <c r="AI159" s="105"/>
      <c r="AJ159" s="105">
        <v>18317.3</v>
      </c>
      <c r="AK159" s="105"/>
      <c r="AL159" s="105"/>
      <c r="AM159" s="105"/>
      <c r="AN159" s="105"/>
      <c r="AO159" s="21" t="s">
        <v>264</v>
      </c>
      <c r="AP159" s="21" t="s">
        <v>264</v>
      </c>
    </row>
    <row r="160" spans="1:42" x14ac:dyDescent="0.25">
      <c r="A160" s="6" t="s">
        <v>107</v>
      </c>
      <c r="B160" s="6"/>
      <c r="C160" s="6"/>
      <c r="D160" s="6"/>
      <c r="E160" s="4" t="s">
        <v>127</v>
      </c>
      <c r="F160" s="4"/>
      <c r="G160" s="4"/>
      <c r="H160" s="6" t="s">
        <v>128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105">
        <v>250000</v>
      </c>
      <c r="AB160" s="105"/>
      <c r="AC160" s="105"/>
      <c r="AD160" s="105"/>
      <c r="AE160" s="105"/>
      <c r="AF160" s="105"/>
      <c r="AG160" s="105">
        <v>250000</v>
      </c>
      <c r="AH160" s="105"/>
      <c r="AI160" s="105"/>
      <c r="AJ160" s="105">
        <v>254763.4</v>
      </c>
      <c r="AK160" s="105"/>
      <c r="AL160" s="105"/>
      <c r="AM160" s="105"/>
      <c r="AN160" s="105"/>
      <c r="AO160" s="21" t="s">
        <v>73</v>
      </c>
      <c r="AP160" s="21" t="s">
        <v>73</v>
      </c>
    </row>
    <row r="161" spans="1:42" x14ac:dyDescent="0.25">
      <c r="A161" s="6" t="s">
        <v>107</v>
      </c>
      <c r="B161" s="6"/>
      <c r="C161" s="6"/>
      <c r="D161" s="6"/>
      <c r="E161" s="4" t="s">
        <v>130</v>
      </c>
      <c r="F161" s="4"/>
      <c r="G161" s="4"/>
      <c r="H161" s="6" t="s">
        <v>131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105">
        <v>200000</v>
      </c>
      <c r="AB161" s="105"/>
      <c r="AC161" s="105"/>
      <c r="AD161" s="105"/>
      <c r="AE161" s="105"/>
      <c r="AF161" s="105"/>
      <c r="AG161" s="105">
        <v>116000</v>
      </c>
      <c r="AH161" s="105"/>
      <c r="AI161" s="105"/>
      <c r="AJ161" s="105">
        <v>69195</v>
      </c>
      <c r="AK161" s="105"/>
      <c r="AL161" s="105"/>
      <c r="AM161" s="105"/>
      <c r="AN161" s="105"/>
      <c r="AO161" s="21" t="s">
        <v>265</v>
      </c>
      <c r="AP161" s="21" t="s">
        <v>266</v>
      </c>
    </row>
    <row r="162" spans="1:42" x14ac:dyDescent="0.25">
      <c r="A162" s="6" t="s">
        <v>107</v>
      </c>
      <c r="B162" s="6"/>
      <c r="C162" s="6"/>
      <c r="D162" s="6"/>
      <c r="E162" s="4" t="s">
        <v>267</v>
      </c>
      <c r="F162" s="4"/>
      <c r="G162" s="4"/>
      <c r="H162" s="6" t="s">
        <v>268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105">
        <v>15000</v>
      </c>
      <c r="AB162" s="105"/>
      <c r="AC162" s="105"/>
      <c r="AD162" s="105"/>
      <c r="AE162" s="105"/>
      <c r="AF162" s="105"/>
      <c r="AG162" s="105">
        <v>15000</v>
      </c>
      <c r="AH162" s="105"/>
      <c r="AI162" s="105"/>
      <c r="AJ162" s="105">
        <v>11902</v>
      </c>
      <c r="AK162" s="105"/>
      <c r="AL162" s="105"/>
      <c r="AM162" s="105"/>
      <c r="AN162" s="105"/>
      <c r="AO162" s="21" t="s">
        <v>269</v>
      </c>
      <c r="AP162" s="21" t="s">
        <v>269</v>
      </c>
    </row>
    <row r="163" spans="1:42" x14ac:dyDescent="0.25">
      <c r="A163" s="6" t="s">
        <v>107</v>
      </c>
      <c r="B163" s="6"/>
      <c r="C163" s="6"/>
      <c r="D163" s="6"/>
      <c r="E163" s="4" t="s">
        <v>162</v>
      </c>
      <c r="F163" s="4"/>
      <c r="G163" s="4"/>
      <c r="H163" s="6" t="s">
        <v>163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105">
        <v>30000</v>
      </c>
      <c r="AB163" s="105"/>
      <c r="AC163" s="105"/>
      <c r="AD163" s="105"/>
      <c r="AE163" s="105"/>
      <c r="AF163" s="105"/>
      <c r="AG163" s="105">
        <v>30000</v>
      </c>
      <c r="AH163" s="105"/>
      <c r="AI163" s="105"/>
      <c r="AJ163" s="105">
        <v>4061</v>
      </c>
      <c r="AK163" s="105"/>
      <c r="AL163" s="105"/>
      <c r="AM163" s="105"/>
      <c r="AN163" s="105"/>
      <c r="AO163" s="21" t="s">
        <v>270</v>
      </c>
      <c r="AP163" s="21" t="s">
        <v>270</v>
      </c>
    </row>
    <row r="164" spans="1:42" x14ac:dyDescent="0.25">
      <c r="A164" s="6" t="s">
        <v>107</v>
      </c>
      <c r="B164" s="6"/>
      <c r="C164" s="6"/>
      <c r="D164" s="6"/>
      <c r="E164" s="4" t="s">
        <v>271</v>
      </c>
      <c r="F164" s="4"/>
      <c r="G164" s="4"/>
      <c r="H164" s="6" t="s">
        <v>272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105"/>
      <c r="AB164" s="105"/>
      <c r="AC164" s="105"/>
      <c r="AD164" s="105"/>
      <c r="AE164" s="105"/>
      <c r="AF164" s="105"/>
      <c r="AG164" s="105">
        <v>95</v>
      </c>
      <c r="AH164" s="105"/>
      <c r="AI164" s="105"/>
      <c r="AJ164" s="105">
        <v>95</v>
      </c>
      <c r="AK164" s="105"/>
      <c r="AL164" s="105"/>
      <c r="AM164" s="105"/>
      <c r="AN164" s="105"/>
      <c r="AO164" s="21" t="s">
        <v>67</v>
      </c>
      <c r="AP164" s="21" t="s">
        <v>46</v>
      </c>
    </row>
    <row r="165" spans="1:42" x14ac:dyDescent="0.25">
      <c r="A165" s="6" t="s">
        <v>107</v>
      </c>
      <c r="B165" s="6"/>
      <c r="C165" s="6"/>
      <c r="D165" s="6"/>
      <c r="E165" s="4" t="s">
        <v>273</v>
      </c>
      <c r="F165" s="4"/>
      <c r="G165" s="4"/>
      <c r="H165" s="6" t="s">
        <v>274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105">
        <v>6000</v>
      </c>
      <c r="AB165" s="105"/>
      <c r="AC165" s="105"/>
      <c r="AD165" s="105"/>
      <c r="AE165" s="105"/>
      <c r="AF165" s="105"/>
      <c r="AG165" s="105">
        <v>6000</v>
      </c>
      <c r="AH165" s="105"/>
      <c r="AI165" s="105"/>
      <c r="AJ165" s="105"/>
      <c r="AK165" s="105"/>
      <c r="AL165" s="105"/>
      <c r="AM165" s="105"/>
      <c r="AN165" s="105"/>
      <c r="AO165" s="21"/>
      <c r="AP165" s="21"/>
    </row>
    <row r="166" spans="1:42" x14ac:dyDescent="0.25">
      <c r="A166" s="6" t="s">
        <v>107</v>
      </c>
      <c r="B166" s="6"/>
      <c r="C166" s="6"/>
      <c r="D166" s="6"/>
      <c r="E166" s="4" t="s">
        <v>275</v>
      </c>
      <c r="F166" s="4"/>
      <c r="G166" s="4"/>
      <c r="H166" s="6" t="s">
        <v>276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105">
        <v>15000</v>
      </c>
      <c r="AB166" s="105"/>
      <c r="AC166" s="105"/>
      <c r="AD166" s="105"/>
      <c r="AE166" s="105"/>
      <c r="AF166" s="105"/>
      <c r="AG166" s="105">
        <v>15000</v>
      </c>
      <c r="AH166" s="105"/>
      <c r="AI166" s="105"/>
      <c r="AJ166" s="105">
        <v>10000</v>
      </c>
      <c r="AK166" s="105"/>
      <c r="AL166" s="105"/>
      <c r="AM166" s="105"/>
      <c r="AN166" s="105"/>
      <c r="AO166" s="21" t="s">
        <v>277</v>
      </c>
      <c r="AP166" s="21" t="s">
        <v>277</v>
      </c>
    </row>
    <row r="167" spans="1:42" x14ac:dyDescent="0.25">
      <c r="A167" s="6" t="s">
        <v>107</v>
      </c>
      <c r="B167" s="6"/>
      <c r="C167" s="6"/>
      <c r="D167" s="6"/>
      <c r="E167" s="4" t="s">
        <v>278</v>
      </c>
      <c r="F167" s="4"/>
      <c r="G167" s="4"/>
      <c r="H167" s="6" t="s">
        <v>279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105">
        <v>5000</v>
      </c>
      <c r="AB167" s="105"/>
      <c r="AC167" s="105"/>
      <c r="AD167" s="105"/>
      <c r="AE167" s="105"/>
      <c r="AF167" s="105"/>
      <c r="AG167" s="105">
        <v>5000</v>
      </c>
      <c r="AH167" s="105"/>
      <c r="AI167" s="105"/>
      <c r="AJ167" s="105">
        <v>1000</v>
      </c>
      <c r="AK167" s="105"/>
      <c r="AL167" s="105"/>
      <c r="AM167" s="105"/>
      <c r="AN167" s="105"/>
      <c r="AO167" s="21" t="s">
        <v>280</v>
      </c>
      <c r="AP167" s="21" t="s">
        <v>280</v>
      </c>
    </row>
    <row r="168" spans="1:42" x14ac:dyDescent="0.25">
      <c r="A168" s="6" t="s">
        <v>107</v>
      </c>
      <c r="B168" s="6"/>
      <c r="C168" s="6"/>
      <c r="D168" s="6"/>
      <c r="E168" s="4" t="s">
        <v>281</v>
      </c>
      <c r="F168" s="4"/>
      <c r="G168" s="4"/>
      <c r="H168" s="6" t="s">
        <v>282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105">
        <v>8000</v>
      </c>
      <c r="AB168" s="105"/>
      <c r="AC168" s="105"/>
      <c r="AD168" s="105"/>
      <c r="AE168" s="105"/>
      <c r="AF168" s="105"/>
      <c r="AG168" s="105">
        <v>22000</v>
      </c>
      <c r="AH168" s="105"/>
      <c r="AI168" s="105"/>
      <c r="AJ168" s="105">
        <v>23967</v>
      </c>
      <c r="AK168" s="105"/>
      <c r="AL168" s="105"/>
      <c r="AM168" s="105"/>
      <c r="AN168" s="105"/>
      <c r="AO168" s="21" t="s">
        <v>283</v>
      </c>
      <c r="AP168" s="21" t="s">
        <v>284</v>
      </c>
    </row>
    <row r="169" spans="1:42" x14ac:dyDescent="0.25">
      <c r="A169" s="6" t="s">
        <v>107</v>
      </c>
      <c r="B169" s="6"/>
      <c r="C169" s="6"/>
      <c r="D169" s="6"/>
      <c r="E169" s="4" t="s">
        <v>285</v>
      </c>
      <c r="F169" s="4"/>
      <c r="G169" s="4"/>
      <c r="H169" s="6" t="s">
        <v>286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21"/>
      <c r="AP169" s="21"/>
    </row>
    <row r="170" spans="1:42" x14ac:dyDescent="0.25">
      <c r="A170" s="6" t="s">
        <v>107</v>
      </c>
      <c r="B170" s="6"/>
      <c r="C170" s="6"/>
      <c r="D170" s="6"/>
      <c r="E170" s="4" t="s">
        <v>133</v>
      </c>
      <c r="F170" s="4"/>
      <c r="G170" s="4"/>
      <c r="H170" s="6" t="s">
        <v>134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105">
        <v>100000</v>
      </c>
      <c r="AB170" s="105"/>
      <c r="AC170" s="105"/>
      <c r="AD170" s="105"/>
      <c r="AE170" s="105"/>
      <c r="AF170" s="105"/>
      <c r="AG170" s="105">
        <v>86000</v>
      </c>
      <c r="AH170" s="105"/>
      <c r="AI170" s="105"/>
      <c r="AJ170" s="105"/>
      <c r="AK170" s="105"/>
      <c r="AL170" s="105"/>
      <c r="AM170" s="105"/>
      <c r="AN170" s="105"/>
      <c r="AO170" s="21"/>
      <c r="AP170" s="21"/>
    </row>
    <row r="171" spans="1:42" x14ac:dyDescent="0.25">
      <c r="A171" s="6" t="s">
        <v>107</v>
      </c>
      <c r="B171" s="6"/>
      <c r="C171" s="6"/>
      <c r="D171" s="6"/>
      <c r="E171" s="4" t="s">
        <v>208</v>
      </c>
      <c r="F171" s="4"/>
      <c r="G171" s="4"/>
      <c r="H171" s="6" t="s">
        <v>209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105">
        <v>50000</v>
      </c>
      <c r="AB171" s="105"/>
      <c r="AC171" s="105"/>
      <c r="AD171" s="105"/>
      <c r="AE171" s="105"/>
      <c r="AF171" s="105"/>
      <c r="AG171" s="105">
        <v>50000</v>
      </c>
      <c r="AH171" s="105"/>
      <c r="AI171" s="105"/>
      <c r="AJ171" s="105"/>
      <c r="AK171" s="105"/>
      <c r="AL171" s="105"/>
      <c r="AM171" s="105"/>
      <c r="AN171" s="105"/>
      <c r="AO171" s="21"/>
      <c r="AP171" s="21"/>
    </row>
    <row r="172" spans="1:42" x14ac:dyDescent="0.25">
      <c r="A172" s="22" t="s">
        <v>107</v>
      </c>
      <c r="B172" s="22"/>
      <c r="C172" s="22"/>
      <c r="D172" s="22"/>
      <c r="E172" s="22" t="s">
        <v>109</v>
      </c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107">
        <v>1774000</v>
      </c>
      <c r="AB172" s="107"/>
      <c r="AC172" s="107"/>
      <c r="AD172" s="107"/>
      <c r="AE172" s="107"/>
      <c r="AF172" s="107"/>
      <c r="AG172" s="107">
        <v>1694095</v>
      </c>
      <c r="AH172" s="107"/>
      <c r="AI172" s="107"/>
      <c r="AJ172" s="107">
        <v>1092239.54</v>
      </c>
      <c r="AK172" s="107"/>
      <c r="AL172" s="107"/>
      <c r="AM172" s="107"/>
      <c r="AN172" s="107"/>
      <c r="AO172" s="23" t="s">
        <v>287</v>
      </c>
      <c r="AP172" s="23" t="s">
        <v>288</v>
      </c>
    </row>
    <row r="173" spans="1:42" x14ac:dyDescent="0.25">
      <c r="A173" s="6" t="s">
        <v>110</v>
      </c>
      <c r="B173" s="6"/>
      <c r="C173" s="6"/>
      <c r="D173" s="6"/>
      <c r="E173" s="4" t="s">
        <v>289</v>
      </c>
      <c r="F173" s="4"/>
      <c r="G173" s="4"/>
      <c r="H173" s="6" t="s">
        <v>290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105">
        <v>10000</v>
      </c>
      <c r="AB173" s="105"/>
      <c r="AC173" s="105"/>
      <c r="AD173" s="105"/>
      <c r="AE173" s="105"/>
      <c r="AF173" s="105"/>
      <c r="AG173" s="105">
        <v>10000</v>
      </c>
      <c r="AH173" s="105"/>
      <c r="AI173" s="105"/>
      <c r="AJ173" s="105">
        <v>10129.459999999999</v>
      </c>
      <c r="AK173" s="105"/>
      <c r="AL173" s="105"/>
      <c r="AM173" s="105"/>
      <c r="AN173" s="105"/>
      <c r="AO173" s="21" t="s">
        <v>291</v>
      </c>
      <c r="AP173" s="21" t="s">
        <v>291</v>
      </c>
    </row>
    <row r="174" spans="1:42" x14ac:dyDescent="0.25">
      <c r="A174" s="6" t="s">
        <v>110</v>
      </c>
      <c r="B174" s="6"/>
      <c r="C174" s="6"/>
      <c r="D174" s="6"/>
      <c r="E174" s="4" t="s">
        <v>203</v>
      </c>
      <c r="F174" s="4"/>
      <c r="G174" s="4"/>
      <c r="H174" s="6" t="s">
        <v>204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105">
        <v>6000</v>
      </c>
      <c r="AB174" s="105"/>
      <c r="AC174" s="105"/>
      <c r="AD174" s="105"/>
      <c r="AE174" s="105"/>
      <c r="AF174" s="105"/>
      <c r="AG174" s="105">
        <v>6000</v>
      </c>
      <c r="AH174" s="105"/>
      <c r="AI174" s="105"/>
      <c r="AJ174" s="105">
        <v>5154.6000000000004</v>
      </c>
      <c r="AK174" s="105"/>
      <c r="AL174" s="105"/>
      <c r="AM174" s="105"/>
      <c r="AN174" s="105"/>
      <c r="AO174" s="21" t="s">
        <v>292</v>
      </c>
      <c r="AP174" s="21" t="s">
        <v>292</v>
      </c>
    </row>
    <row r="175" spans="1:42" x14ac:dyDescent="0.25">
      <c r="A175" s="22" t="s">
        <v>110</v>
      </c>
      <c r="B175" s="22"/>
      <c r="C175" s="22"/>
      <c r="D175" s="22"/>
      <c r="E175" s="22" t="s">
        <v>114</v>
      </c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107">
        <v>16000</v>
      </c>
      <c r="AB175" s="107"/>
      <c r="AC175" s="107"/>
      <c r="AD175" s="107"/>
      <c r="AE175" s="107"/>
      <c r="AF175" s="107"/>
      <c r="AG175" s="107">
        <v>16000</v>
      </c>
      <c r="AH175" s="107"/>
      <c r="AI175" s="107"/>
      <c r="AJ175" s="107">
        <v>15284.06</v>
      </c>
      <c r="AK175" s="107"/>
      <c r="AL175" s="107"/>
      <c r="AM175" s="107"/>
      <c r="AN175" s="107"/>
      <c r="AO175" s="23" t="s">
        <v>293</v>
      </c>
      <c r="AP175" s="23" t="s">
        <v>293</v>
      </c>
    </row>
    <row r="176" spans="1:42" x14ac:dyDescent="0.25">
      <c r="A176" s="6" t="s">
        <v>294</v>
      </c>
      <c r="B176" s="6"/>
      <c r="C176" s="6"/>
      <c r="D176" s="6"/>
      <c r="E176" s="4" t="s">
        <v>127</v>
      </c>
      <c r="F176" s="4"/>
      <c r="G176" s="4"/>
      <c r="H176" s="6" t="s">
        <v>128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105">
        <v>40000</v>
      </c>
      <c r="AB176" s="105"/>
      <c r="AC176" s="105"/>
      <c r="AD176" s="105"/>
      <c r="AE176" s="105"/>
      <c r="AF176" s="105"/>
      <c r="AG176" s="105">
        <v>40000</v>
      </c>
      <c r="AH176" s="105"/>
      <c r="AI176" s="105"/>
      <c r="AJ176" s="105">
        <v>13209</v>
      </c>
      <c r="AK176" s="105"/>
      <c r="AL176" s="105"/>
      <c r="AM176" s="105"/>
      <c r="AN176" s="105"/>
      <c r="AO176" s="21" t="s">
        <v>295</v>
      </c>
      <c r="AP176" s="21" t="s">
        <v>295</v>
      </c>
    </row>
    <row r="177" spans="1:42" x14ac:dyDescent="0.25">
      <c r="A177" s="22" t="s">
        <v>294</v>
      </c>
      <c r="B177" s="22"/>
      <c r="C177" s="22"/>
      <c r="D177" s="22"/>
      <c r="E177" s="22" t="s">
        <v>296</v>
      </c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107">
        <v>40000</v>
      </c>
      <c r="AB177" s="107"/>
      <c r="AC177" s="107"/>
      <c r="AD177" s="107"/>
      <c r="AE177" s="107"/>
      <c r="AF177" s="107"/>
      <c r="AG177" s="107">
        <v>40000</v>
      </c>
      <c r="AH177" s="107"/>
      <c r="AI177" s="107"/>
      <c r="AJ177" s="107">
        <v>13209</v>
      </c>
      <c r="AK177" s="107"/>
      <c r="AL177" s="107"/>
      <c r="AM177" s="107"/>
      <c r="AN177" s="107"/>
      <c r="AO177" s="23" t="s">
        <v>295</v>
      </c>
      <c r="AP177" s="23" t="s">
        <v>295</v>
      </c>
    </row>
    <row r="178" spans="1:42" x14ac:dyDescent="0.25">
      <c r="A178" s="6" t="s">
        <v>115</v>
      </c>
      <c r="B178" s="6"/>
      <c r="C178" s="6"/>
      <c r="D178" s="6"/>
      <c r="E178" s="4" t="s">
        <v>297</v>
      </c>
      <c r="F178" s="4"/>
      <c r="G178" s="4"/>
      <c r="H178" s="6" t="s">
        <v>298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>
        <v>400000</v>
      </c>
      <c r="AK178" s="105"/>
      <c r="AL178" s="105"/>
      <c r="AM178" s="105"/>
      <c r="AN178" s="105"/>
      <c r="AO178" s="21" t="s">
        <v>67</v>
      </c>
      <c r="AP178" s="21" t="s">
        <v>67</v>
      </c>
    </row>
    <row r="179" spans="1:42" x14ac:dyDescent="0.25">
      <c r="A179" s="22" t="s">
        <v>115</v>
      </c>
      <c r="B179" s="22"/>
      <c r="C179" s="22"/>
      <c r="D179" s="22"/>
      <c r="E179" s="22" t="s">
        <v>118</v>
      </c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>
        <v>400000</v>
      </c>
      <c r="AK179" s="107"/>
      <c r="AL179" s="107"/>
      <c r="AM179" s="107"/>
      <c r="AN179" s="107"/>
      <c r="AO179" s="23" t="s">
        <v>67</v>
      </c>
      <c r="AP179" s="23" t="s">
        <v>67</v>
      </c>
    </row>
    <row r="180" spans="1:42" x14ac:dyDescent="0.25">
      <c r="A180" s="6" t="s">
        <v>299</v>
      </c>
      <c r="B180" s="6"/>
      <c r="C180" s="6"/>
      <c r="D180" s="6"/>
      <c r="E180" s="4" t="s">
        <v>281</v>
      </c>
      <c r="F180" s="4"/>
      <c r="G180" s="4"/>
      <c r="H180" s="6" t="s">
        <v>282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105">
        <v>180000</v>
      </c>
      <c r="AB180" s="105"/>
      <c r="AC180" s="105"/>
      <c r="AD180" s="105"/>
      <c r="AE180" s="105"/>
      <c r="AF180" s="105"/>
      <c r="AG180" s="105">
        <v>119890</v>
      </c>
      <c r="AH180" s="105"/>
      <c r="AI180" s="105"/>
      <c r="AJ180" s="105">
        <v>119890</v>
      </c>
      <c r="AK180" s="105"/>
      <c r="AL180" s="105"/>
      <c r="AM180" s="105"/>
      <c r="AN180" s="105"/>
      <c r="AO180" s="21" t="s">
        <v>300</v>
      </c>
      <c r="AP180" s="21" t="s">
        <v>46</v>
      </c>
    </row>
    <row r="181" spans="1:42" x14ac:dyDescent="0.25">
      <c r="A181" s="22" t="s">
        <v>299</v>
      </c>
      <c r="B181" s="22"/>
      <c r="C181" s="22"/>
      <c r="D181" s="22"/>
      <c r="E181" s="22" t="s">
        <v>301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107">
        <v>180000</v>
      </c>
      <c r="AB181" s="107"/>
      <c r="AC181" s="107"/>
      <c r="AD181" s="107"/>
      <c r="AE181" s="107"/>
      <c r="AF181" s="107"/>
      <c r="AG181" s="107">
        <v>119890</v>
      </c>
      <c r="AH181" s="107"/>
      <c r="AI181" s="107"/>
      <c r="AJ181" s="107">
        <v>119890</v>
      </c>
      <c r="AK181" s="107"/>
      <c r="AL181" s="107"/>
      <c r="AM181" s="107"/>
      <c r="AN181" s="107"/>
      <c r="AO181" s="23" t="s">
        <v>300</v>
      </c>
      <c r="AP181" s="23" t="s">
        <v>46</v>
      </c>
    </row>
    <row r="182" spans="1:42" x14ac:dyDescent="0.25">
      <c r="A182" s="6" t="s">
        <v>302</v>
      </c>
      <c r="B182" s="6"/>
      <c r="C182" s="6"/>
      <c r="D182" s="6"/>
      <c r="E182" s="4" t="s">
        <v>303</v>
      </c>
      <c r="F182" s="4"/>
      <c r="G182" s="4"/>
      <c r="H182" s="6" t="s">
        <v>304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105">
        <v>2550</v>
      </c>
      <c r="AB182" s="105"/>
      <c r="AC182" s="105"/>
      <c r="AD182" s="105"/>
      <c r="AE182" s="105"/>
      <c r="AF182" s="105"/>
      <c r="AG182" s="105">
        <v>2550</v>
      </c>
      <c r="AH182" s="105"/>
      <c r="AI182" s="105"/>
      <c r="AJ182" s="105">
        <v>2550</v>
      </c>
      <c r="AK182" s="105"/>
      <c r="AL182" s="105"/>
      <c r="AM182" s="105"/>
      <c r="AN182" s="105"/>
      <c r="AO182" s="21" t="s">
        <v>46</v>
      </c>
      <c r="AP182" s="21" t="s">
        <v>46</v>
      </c>
    </row>
    <row r="183" spans="1:42" x14ac:dyDescent="0.25">
      <c r="A183" s="22" t="s">
        <v>302</v>
      </c>
      <c r="B183" s="22"/>
      <c r="C183" s="22"/>
      <c r="D183" s="22"/>
      <c r="E183" s="22" t="s">
        <v>305</v>
      </c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107">
        <v>2550</v>
      </c>
      <c r="AB183" s="107"/>
      <c r="AC183" s="107"/>
      <c r="AD183" s="107"/>
      <c r="AE183" s="107"/>
      <c r="AF183" s="107"/>
      <c r="AG183" s="107">
        <v>2550</v>
      </c>
      <c r="AH183" s="107"/>
      <c r="AI183" s="107"/>
      <c r="AJ183" s="107">
        <v>2550</v>
      </c>
      <c r="AK183" s="107"/>
      <c r="AL183" s="107"/>
      <c r="AM183" s="107"/>
      <c r="AN183" s="107"/>
      <c r="AO183" s="23" t="s">
        <v>46</v>
      </c>
      <c r="AP183" s="23" t="s">
        <v>46</v>
      </c>
    </row>
    <row r="184" spans="1:42" x14ac:dyDescent="0.25">
      <c r="A184" s="24" t="s">
        <v>306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116">
        <v>9624050</v>
      </c>
      <c r="AB184" s="116"/>
      <c r="AC184" s="116"/>
      <c r="AD184" s="116"/>
      <c r="AE184" s="116"/>
      <c r="AF184" s="116"/>
      <c r="AG184" s="116">
        <v>10976874</v>
      </c>
      <c r="AH184" s="116"/>
      <c r="AI184" s="116"/>
      <c r="AJ184" s="116">
        <v>5191520.5999999996</v>
      </c>
      <c r="AK184" s="116"/>
      <c r="AL184" s="116"/>
      <c r="AM184" s="116"/>
      <c r="AN184" s="116"/>
      <c r="AO184" s="25" t="s">
        <v>307</v>
      </c>
      <c r="AP184" s="25" t="s">
        <v>308</v>
      </c>
    </row>
    <row r="185" spans="1:42" ht="16.5" x14ac:dyDescent="0.25">
      <c r="A185" s="15" t="s">
        <v>309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5">
      <c r="A186" s="16" t="s">
        <v>310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7"/>
      <c r="S186" s="17"/>
      <c r="T186" s="17"/>
      <c r="U186" s="17"/>
      <c r="V186" s="17"/>
      <c r="W186" s="17"/>
      <c r="X186" s="17"/>
      <c r="Y186" s="17"/>
      <c r="Z186" s="17" t="s">
        <v>311</v>
      </c>
      <c r="AA186" s="17"/>
      <c r="AB186" s="17"/>
      <c r="AC186" s="17"/>
      <c r="AD186" s="17"/>
      <c r="AE186" s="17"/>
      <c r="AF186" s="17" t="s">
        <v>20</v>
      </c>
      <c r="AG186" s="17"/>
      <c r="AH186" s="17"/>
      <c r="AI186" s="17" t="s">
        <v>21</v>
      </c>
      <c r="AJ186" s="17"/>
      <c r="AK186" s="17"/>
      <c r="AL186" s="17"/>
      <c r="AM186" s="17"/>
      <c r="AN186" s="17" t="s">
        <v>22</v>
      </c>
      <c r="AO186" s="17" t="s">
        <v>23</v>
      </c>
      <c r="AP186" s="17" t="s">
        <v>24</v>
      </c>
    </row>
    <row r="187" spans="1:42" x14ac:dyDescent="0.25">
      <c r="A187" s="18" t="s">
        <v>312</v>
      </c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9"/>
      <c r="S187" s="19"/>
      <c r="T187" s="19"/>
      <c r="U187" s="19"/>
      <c r="V187" s="19"/>
      <c r="W187" s="19"/>
      <c r="X187" s="19"/>
      <c r="Y187" s="19"/>
      <c r="Z187" s="19" t="s">
        <v>313</v>
      </c>
      <c r="AA187" s="19"/>
      <c r="AB187" s="19"/>
      <c r="AC187" s="19"/>
      <c r="AD187" s="19"/>
      <c r="AE187" s="19"/>
      <c r="AF187" s="19" t="s">
        <v>27</v>
      </c>
      <c r="AG187" s="19"/>
      <c r="AH187" s="19"/>
      <c r="AI187" s="19" t="s">
        <v>28</v>
      </c>
      <c r="AJ187" s="19"/>
      <c r="AK187" s="19"/>
      <c r="AL187" s="19"/>
      <c r="AM187" s="19"/>
      <c r="AN187" s="19" t="s">
        <v>29</v>
      </c>
      <c r="AO187" s="19"/>
      <c r="AP187" s="19"/>
    </row>
    <row r="188" spans="1:4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x14ac:dyDescent="0.25">
      <c r="A189" s="26" t="s">
        <v>314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</row>
    <row r="190" spans="1:42" x14ac:dyDescent="0.25">
      <c r="A190" s="8"/>
      <c r="B190" s="8"/>
      <c r="C190" s="6" t="s">
        <v>315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27"/>
      <c r="W190" s="27"/>
      <c r="X190" s="27"/>
      <c r="Y190" s="27"/>
      <c r="Z190" s="27" t="s">
        <v>316</v>
      </c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21"/>
      <c r="AP190" s="21"/>
    </row>
    <row r="191" spans="1:42" x14ac:dyDescent="0.25">
      <c r="A191" s="8"/>
      <c r="B191" s="8"/>
      <c r="C191" s="6" t="s">
        <v>317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27"/>
      <c r="W191" s="27"/>
      <c r="X191" s="27"/>
      <c r="Y191" s="27"/>
      <c r="Z191" s="27" t="s">
        <v>318</v>
      </c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21"/>
      <c r="AP191" s="21"/>
    </row>
    <row r="192" spans="1:42" x14ac:dyDescent="0.25">
      <c r="A192" s="8"/>
      <c r="B192" s="8"/>
      <c r="C192" s="6" t="s">
        <v>319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27"/>
      <c r="W192" s="27"/>
      <c r="X192" s="27"/>
      <c r="Y192" s="27"/>
      <c r="Z192" s="27" t="s">
        <v>320</v>
      </c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21"/>
      <c r="AP192" s="21"/>
    </row>
    <row r="193" spans="1:42" x14ac:dyDescent="0.25">
      <c r="A193" s="8"/>
      <c r="B193" s="8"/>
      <c r="C193" s="6" t="s">
        <v>321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27"/>
      <c r="W193" s="27"/>
      <c r="X193" s="27"/>
      <c r="Y193" s="27"/>
      <c r="Z193" s="27" t="s">
        <v>322</v>
      </c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21"/>
      <c r="AP193" s="21"/>
    </row>
    <row r="194" spans="1:42" x14ac:dyDescent="0.25">
      <c r="A194" s="8"/>
      <c r="B194" s="8"/>
      <c r="C194" s="6" t="s">
        <v>323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27"/>
      <c r="W194" s="27"/>
      <c r="X194" s="27"/>
      <c r="Y194" s="27"/>
      <c r="Z194" s="27" t="s">
        <v>324</v>
      </c>
      <c r="AA194" s="111">
        <v>-92850</v>
      </c>
      <c r="AB194" s="111"/>
      <c r="AC194" s="111"/>
      <c r="AD194" s="111"/>
      <c r="AE194" s="111"/>
      <c r="AF194" s="111"/>
      <c r="AG194" s="105">
        <v>1317103</v>
      </c>
      <c r="AH194" s="105"/>
      <c r="AI194" s="105"/>
      <c r="AJ194" s="105">
        <v>743728.5</v>
      </c>
      <c r="AK194" s="105"/>
      <c r="AL194" s="105"/>
      <c r="AM194" s="105"/>
      <c r="AN194" s="105"/>
      <c r="AO194" s="28" t="s">
        <v>325</v>
      </c>
      <c r="AP194" s="21" t="s">
        <v>326</v>
      </c>
    </row>
    <row r="195" spans="1:42" x14ac:dyDescent="0.25">
      <c r="A195" s="8"/>
      <c r="B195" s="8"/>
      <c r="C195" s="6" t="s">
        <v>327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27"/>
      <c r="W195" s="27"/>
      <c r="X195" s="27"/>
      <c r="Y195" s="27"/>
      <c r="Z195" s="27" t="s">
        <v>328</v>
      </c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21"/>
      <c r="AP195" s="21"/>
    </row>
    <row r="196" spans="1:42" x14ac:dyDescent="0.25">
      <c r="A196" s="8"/>
      <c r="B196" s="8"/>
      <c r="C196" s="6" t="s">
        <v>329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27"/>
      <c r="W196" s="27"/>
      <c r="X196" s="27"/>
      <c r="Y196" s="27"/>
      <c r="Z196" s="27" t="s">
        <v>330</v>
      </c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21"/>
      <c r="AP196" s="21"/>
    </row>
    <row r="197" spans="1:42" x14ac:dyDescent="0.25">
      <c r="A197" s="26" t="s">
        <v>331</v>
      </c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</row>
    <row r="198" spans="1:42" x14ac:dyDescent="0.25">
      <c r="A198" s="8"/>
      <c r="B198" s="8"/>
      <c r="C198" s="6" t="s">
        <v>332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27"/>
      <c r="W198" s="27"/>
      <c r="X198" s="27"/>
      <c r="Y198" s="27"/>
      <c r="Z198" s="27" t="s">
        <v>333</v>
      </c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21"/>
      <c r="AP198" s="21"/>
    </row>
    <row r="199" spans="1:42" x14ac:dyDescent="0.25">
      <c r="A199" s="8"/>
      <c r="B199" s="8"/>
      <c r="C199" s="6" t="s">
        <v>334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27"/>
      <c r="W199" s="27"/>
      <c r="X199" s="27"/>
      <c r="Y199" s="27"/>
      <c r="Z199" s="27" t="s">
        <v>335</v>
      </c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21"/>
      <c r="AP199" s="21"/>
    </row>
    <row r="200" spans="1:42" x14ac:dyDescent="0.25">
      <c r="A200" s="8"/>
      <c r="B200" s="8"/>
      <c r="C200" s="6" t="s">
        <v>336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27"/>
      <c r="W200" s="27"/>
      <c r="X200" s="27"/>
      <c r="Y200" s="27"/>
      <c r="Z200" s="27" t="s">
        <v>337</v>
      </c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21"/>
      <c r="AP200" s="21"/>
    </row>
    <row r="201" spans="1:42" x14ac:dyDescent="0.25">
      <c r="A201" s="8"/>
      <c r="B201" s="8"/>
      <c r="C201" s="6" t="s">
        <v>338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27"/>
      <c r="W201" s="27"/>
      <c r="X201" s="27"/>
      <c r="Y201" s="27"/>
      <c r="Z201" s="27" t="s">
        <v>339</v>
      </c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11">
        <v>-422200</v>
      </c>
      <c r="AK201" s="111"/>
      <c r="AL201" s="111"/>
      <c r="AM201" s="111"/>
      <c r="AN201" s="111"/>
      <c r="AO201" s="21"/>
      <c r="AP201" s="21"/>
    </row>
    <row r="202" spans="1:42" x14ac:dyDescent="0.25">
      <c r="A202" s="8"/>
      <c r="B202" s="8"/>
      <c r="C202" s="6" t="s">
        <v>340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27"/>
      <c r="W202" s="27"/>
      <c r="X202" s="27"/>
      <c r="Y202" s="27"/>
      <c r="Z202" s="27" t="s">
        <v>341</v>
      </c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21"/>
      <c r="AP202" s="21"/>
    </row>
    <row r="203" spans="1:42" x14ac:dyDescent="0.25">
      <c r="A203" s="8"/>
      <c r="B203" s="8"/>
      <c r="C203" s="6" t="s">
        <v>342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27"/>
      <c r="W203" s="27"/>
      <c r="X203" s="27"/>
      <c r="Y203" s="27"/>
      <c r="Z203" s="27" t="s">
        <v>343</v>
      </c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21"/>
      <c r="AP203" s="21"/>
    </row>
    <row r="204" spans="1:42" x14ac:dyDescent="0.25">
      <c r="A204" s="8"/>
      <c r="B204" s="8"/>
      <c r="C204" s="6" t="s">
        <v>344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27"/>
      <c r="W204" s="27"/>
      <c r="X204" s="27"/>
      <c r="Y204" s="27"/>
      <c r="Z204" s="27" t="s">
        <v>345</v>
      </c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21"/>
      <c r="AP204" s="21"/>
    </row>
    <row r="205" spans="1:42" x14ac:dyDescent="0.25">
      <c r="A205" s="26" t="s">
        <v>346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</row>
    <row r="206" spans="1:42" x14ac:dyDescent="0.25">
      <c r="A206" s="8"/>
      <c r="B206" s="8"/>
      <c r="C206" s="6" t="s">
        <v>315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27"/>
      <c r="W206" s="27"/>
      <c r="X206" s="27"/>
      <c r="Y206" s="27"/>
      <c r="Z206" s="27" t="s">
        <v>347</v>
      </c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21"/>
      <c r="AP206" s="21"/>
    </row>
    <row r="207" spans="1:42" x14ac:dyDescent="0.25">
      <c r="A207" s="8"/>
      <c r="B207" s="8"/>
      <c r="C207" s="6" t="s">
        <v>348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27"/>
      <c r="W207" s="27"/>
      <c r="X207" s="27"/>
      <c r="Y207" s="27"/>
      <c r="Z207" s="27" t="s">
        <v>349</v>
      </c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21"/>
      <c r="AP207" s="21"/>
    </row>
    <row r="208" spans="1:42" x14ac:dyDescent="0.25">
      <c r="A208" s="8"/>
      <c r="B208" s="8"/>
      <c r="C208" s="6" t="s">
        <v>319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27"/>
      <c r="W208" s="27"/>
      <c r="X208" s="27"/>
      <c r="Y208" s="27"/>
      <c r="Z208" s="27" t="s">
        <v>350</v>
      </c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21"/>
      <c r="AP208" s="21"/>
    </row>
    <row r="209" spans="1:42" x14ac:dyDescent="0.25">
      <c r="A209" s="8"/>
      <c r="B209" s="8"/>
      <c r="C209" s="6" t="s">
        <v>321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27"/>
      <c r="W209" s="27"/>
      <c r="X209" s="27"/>
      <c r="Y209" s="27"/>
      <c r="Z209" s="27" t="s">
        <v>351</v>
      </c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21"/>
      <c r="AP209" s="21"/>
    </row>
    <row r="210" spans="1:42" x14ac:dyDescent="0.25">
      <c r="A210" s="8"/>
      <c r="B210" s="8"/>
      <c r="C210" s="6" t="s">
        <v>323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27"/>
      <c r="W210" s="27"/>
      <c r="X210" s="27"/>
      <c r="Y210" s="27"/>
      <c r="Z210" s="27" t="s">
        <v>352</v>
      </c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21"/>
      <c r="AP210" s="21"/>
    </row>
    <row r="211" spans="1:42" x14ac:dyDescent="0.25">
      <c r="A211" s="8"/>
      <c r="B211" s="8"/>
      <c r="C211" s="6" t="s">
        <v>327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27"/>
      <c r="W211" s="27"/>
      <c r="X211" s="27"/>
      <c r="Y211" s="27"/>
      <c r="Z211" s="27" t="s">
        <v>353</v>
      </c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21"/>
      <c r="AP211" s="21"/>
    </row>
    <row r="212" spans="1:42" x14ac:dyDescent="0.25">
      <c r="A212" s="8"/>
      <c r="B212" s="8"/>
      <c r="C212" s="6" t="s">
        <v>329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27"/>
      <c r="W212" s="27"/>
      <c r="X212" s="27"/>
      <c r="Y212" s="27"/>
      <c r="Z212" s="27" t="s">
        <v>354</v>
      </c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21"/>
      <c r="AP212" s="21"/>
    </row>
    <row r="213" spans="1:42" x14ac:dyDescent="0.25">
      <c r="A213" s="26" t="s">
        <v>355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</row>
    <row r="214" spans="1:42" x14ac:dyDescent="0.25">
      <c r="A214" s="8"/>
      <c r="B214" s="8"/>
      <c r="C214" s="6" t="s">
        <v>332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27"/>
      <c r="W214" s="27"/>
      <c r="X214" s="27"/>
      <c r="Y214" s="27"/>
      <c r="Z214" s="27" t="s">
        <v>356</v>
      </c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21"/>
      <c r="AP214" s="21"/>
    </row>
    <row r="215" spans="1:42" x14ac:dyDescent="0.25">
      <c r="A215" s="8"/>
      <c r="B215" s="8"/>
      <c r="C215" s="6" t="s">
        <v>357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27"/>
      <c r="W215" s="27"/>
      <c r="X215" s="27"/>
      <c r="Y215" s="27"/>
      <c r="Z215" s="27" t="s">
        <v>358</v>
      </c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21"/>
      <c r="AP215" s="21"/>
    </row>
    <row r="216" spans="1:42" x14ac:dyDescent="0.25">
      <c r="A216" s="8"/>
      <c r="B216" s="8"/>
      <c r="C216" s="6" t="s">
        <v>336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27"/>
      <c r="W216" s="27"/>
      <c r="X216" s="27"/>
      <c r="Y216" s="27"/>
      <c r="Z216" s="27" t="s">
        <v>359</v>
      </c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21"/>
      <c r="AP216" s="21"/>
    </row>
    <row r="217" spans="1:42" x14ac:dyDescent="0.25">
      <c r="A217" s="8"/>
      <c r="B217" s="8"/>
      <c r="C217" s="6" t="s">
        <v>360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27"/>
      <c r="W217" s="27"/>
      <c r="X217" s="27"/>
      <c r="Y217" s="27"/>
      <c r="Z217" s="27" t="s">
        <v>361</v>
      </c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21"/>
      <c r="AP217" s="21"/>
    </row>
    <row r="218" spans="1:42" x14ac:dyDescent="0.25">
      <c r="A218" s="8"/>
      <c r="B218" s="8"/>
      <c r="C218" s="6" t="s">
        <v>340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27"/>
      <c r="W218" s="27"/>
      <c r="X218" s="27"/>
      <c r="Y218" s="27"/>
      <c r="Z218" s="27" t="s">
        <v>362</v>
      </c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21"/>
      <c r="AP218" s="21"/>
    </row>
    <row r="219" spans="1:42" x14ac:dyDescent="0.25">
      <c r="A219" s="8"/>
      <c r="B219" s="8"/>
      <c r="C219" s="6" t="s">
        <v>342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27"/>
      <c r="W219" s="27"/>
      <c r="X219" s="27"/>
      <c r="Y219" s="27"/>
      <c r="Z219" s="27" t="s">
        <v>363</v>
      </c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21"/>
      <c r="AP219" s="21"/>
    </row>
    <row r="220" spans="1:42" x14ac:dyDescent="0.25">
      <c r="A220" s="8"/>
      <c r="B220" s="8"/>
      <c r="C220" s="6" t="s">
        <v>344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27"/>
      <c r="W220" s="27"/>
      <c r="X220" s="27"/>
      <c r="Y220" s="27"/>
      <c r="Z220" s="27" t="s">
        <v>364</v>
      </c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21"/>
      <c r="AP220" s="21"/>
    </row>
    <row r="221" spans="1:42" x14ac:dyDescent="0.25">
      <c r="A221" s="26" t="s">
        <v>365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</row>
    <row r="222" spans="1:42" x14ac:dyDescent="0.25">
      <c r="A222" s="8"/>
      <c r="B222" s="8"/>
      <c r="C222" s="6" t="s">
        <v>366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27"/>
      <c r="W222" s="27"/>
      <c r="X222" s="27"/>
      <c r="Y222" s="27"/>
      <c r="Z222" s="27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21"/>
      <c r="AP222" s="21"/>
    </row>
    <row r="223" spans="1:42" x14ac:dyDescent="0.25">
      <c r="A223" s="8"/>
      <c r="B223" s="8"/>
      <c r="C223" s="6" t="s">
        <v>367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27"/>
      <c r="W223" s="27"/>
      <c r="X223" s="27"/>
      <c r="Y223" s="27"/>
      <c r="Z223" s="27" t="s">
        <v>368</v>
      </c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21"/>
      <c r="AP223" s="21"/>
    </row>
    <row r="224" spans="1:42" x14ac:dyDescent="0.25">
      <c r="A224" s="8"/>
      <c r="B224" s="8"/>
      <c r="C224" s="6" t="s">
        <v>369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27"/>
      <c r="W224" s="27"/>
      <c r="X224" s="27"/>
      <c r="Y224" s="27"/>
      <c r="Z224" s="27" t="s">
        <v>370</v>
      </c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21"/>
      <c r="AP224" s="21"/>
    </row>
    <row r="225" spans="1:42" x14ac:dyDescent="0.25">
      <c r="A225" s="8"/>
      <c r="B225" s="8"/>
      <c r="C225" s="6" t="s">
        <v>371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27"/>
      <c r="W225" s="27"/>
      <c r="X225" s="27"/>
      <c r="Y225" s="27"/>
      <c r="Z225" s="27" t="s">
        <v>372</v>
      </c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21"/>
      <c r="AP225" s="21"/>
    </row>
    <row r="226" spans="1:42" x14ac:dyDescent="0.25">
      <c r="A226" s="29" t="s">
        <v>373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0"/>
      <c r="W226" s="30"/>
      <c r="X226" s="30"/>
      <c r="Y226" s="30"/>
      <c r="Z226" s="30" t="s">
        <v>374</v>
      </c>
      <c r="AA226" s="114">
        <v>-92850</v>
      </c>
      <c r="AB226" s="114"/>
      <c r="AC226" s="114"/>
      <c r="AD226" s="114"/>
      <c r="AE226" s="114"/>
      <c r="AF226" s="114"/>
      <c r="AG226" s="115">
        <v>1317103</v>
      </c>
      <c r="AH226" s="115"/>
      <c r="AI226" s="115"/>
      <c r="AJ226" s="115">
        <v>321528.5</v>
      </c>
      <c r="AK226" s="115"/>
      <c r="AL226" s="115"/>
      <c r="AM226" s="115"/>
      <c r="AN226" s="115"/>
      <c r="AO226" s="31" t="s">
        <v>375</v>
      </c>
      <c r="AP226" s="32" t="s">
        <v>376</v>
      </c>
    </row>
    <row r="227" spans="1:42" ht="16.5" x14ac:dyDescent="0.25">
      <c r="A227" s="15" t="s">
        <v>377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5">
      <c r="A228" s="16" t="s">
        <v>310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7"/>
      <c r="S228" s="17"/>
      <c r="T228" s="17"/>
      <c r="U228" s="17"/>
      <c r="V228" s="17"/>
      <c r="W228" s="17"/>
      <c r="X228" s="17"/>
      <c r="Y228" s="17"/>
      <c r="Z228" s="17" t="s">
        <v>378</v>
      </c>
      <c r="AA228" s="17"/>
      <c r="AB228" s="17"/>
      <c r="AC228" s="17"/>
      <c r="AD228" s="17"/>
      <c r="AE228" s="17"/>
      <c r="AF228" s="17" t="s">
        <v>20</v>
      </c>
      <c r="AG228" s="17"/>
      <c r="AH228" s="17"/>
      <c r="AI228" s="17" t="s">
        <v>21</v>
      </c>
      <c r="AJ228" s="17"/>
      <c r="AK228" s="17"/>
      <c r="AL228" s="17"/>
      <c r="AM228" s="17"/>
      <c r="AN228" s="17" t="s">
        <v>22</v>
      </c>
      <c r="AO228" s="17" t="s">
        <v>23</v>
      </c>
      <c r="AP228" s="17" t="s">
        <v>24</v>
      </c>
    </row>
    <row r="229" spans="1:42" x14ac:dyDescent="0.25">
      <c r="A229" s="18" t="s">
        <v>312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9"/>
      <c r="S229" s="19"/>
      <c r="T229" s="19"/>
      <c r="U229" s="19"/>
      <c r="V229" s="19"/>
      <c r="W229" s="19"/>
      <c r="X229" s="19"/>
      <c r="Y229" s="19"/>
      <c r="Z229" s="19" t="s">
        <v>313</v>
      </c>
      <c r="AA229" s="19"/>
      <c r="AB229" s="19"/>
      <c r="AC229" s="19"/>
      <c r="AD229" s="19"/>
      <c r="AE229" s="19"/>
      <c r="AF229" s="19" t="s">
        <v>379</v>
      </c>
      <c r="AG229" s="19"/>
      <c r="AH229" s="19"/>
      <c r="AI229" s="19" t="s">
        <v>380</v>
      </c>
      <c r="AJ229" s="19"/>
      <c r="AK229" s="19"/>
      <c r="AL229" s="19"/>
      <c r="AM229" s="19"/>
      <c r="AN229" s="19" t="s">
        <v>381</v>
      </c>
      <c r="AO229" s="19"/>
      <c r="AP229" s="19"/>
    </row>
    <row r="230" spans="1:4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x14ac:dyDescent="0.25">
      <c r="A231" s="8"/>
      <c r="B231" s="8"/>
      <c r="C231" s="6" t="s">
        <v>382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20"/>
      <c r="W231" s="20"/>
      <c r="X231" s="20"/>
      <c r="Y231" s="20"/>
      <c r="Z231" s="20" t="s">
        <v>383</v>
      </c>
      <c r="AA231" s="105">
        <v>3759500</v>
      </c>
      <c r="AB231" s="105"/>
      <c r="AC231" s="105"/>
      <c r="AD231" s="105"/>
      <c r="AE231" s="105"/>
      <c r="AF231" s="105"/>
      <c r="AG231" s="105">
        <v>3679390</v>
      </c>
      <c r="AH231" s="105"/>
      <c r="AI231" s="105"/>
      <c r="AJ231" s="105">
        <v>3789639.4</v>
      </c>
      <c r="AK231" s="105"/>
      <c r="AL231" s="105"/>
      <c r="AM231" s="105"/>
      <c r="AN231" s="105"/>
      <c r="AO231" s="21" t="s">
        <v>384</v>
      </c>
      <c r="AP231" s="21" t="s">
        <v>385</v>
      </c>
    </row>
    <row r="232" spans="1:42" x14ac:dyDescent="0.25">
      <c r="A232" s="8"/>
      <c r="B232" s="8"/>
      <c r="C232" s="6" t="s">
        <v>386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20"/>
      <c r="W232" s="20"/>
      <c r="X232" s="20"/>
      <c r="Y232" s="20"/>
      <c r="Z232" s="20" t="s">
        <v>387</v>
      </c>
      <c r="AA232" s="105">
        <v>396500</v>
      </c>
      <c r="AB232" s="105"/>
      <c r="AC232" s="105"/>
      <c r="AD232" s="105"/>
      <c r="AE232" s="105"/>
      <c r="AF232" s="105"/>
      <c r="AG232" s="105">
        <v>396500</v>
      </c>
      <c r="AH232" s="105"/>
      <c r="AI232" s="105"/>
      <c r="AJ232" s="105">
        <v>576621.69999999995</v>
      </c>
      <c r="AK232" s="105"/>
      <c r="AL232" s="105"/>
      <c r="AM232" s="105"/>
      <c r="AN232" s="105"/>
      <c r="AO232" s="21" t="s">
        <v>388</v>
      </c>
      <c r="AP232" s="21" t="s">
        <v>388</v>
      </c>
    </row>
    <row r="233" spans="1:42" x14ac:dyDescent="0.25">
      <c r="A233" s="8"/>
      <c r="B233" s="8"/>
      <c r="C233" s="6" t="s">
        <v>389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20"/>
      <c r="W233" s="20"/>
      <c r="X233" s="20"/>
      <c r="Y233" s="20"/>
      <c r="Z233" s="20" t="s">
        <v>390</v>
      </c>
      <c r="AA233" s="105">
        <v>5500000</v>
      </c>
      <c r="AB233" s="105"/>
      <c r="AC233" s="105"/>
      <c r="AD233" s="105"/>
      <c r="AE233" s="105"/>
      <c r="AF233" s="105"/>
      <c r="AG233" s="105">
        <v>5500000</v>
      </c>
      <c r="AH233" s="105"/>
      <c r="AI233" s="105"/>
      <c r="AJ233" s="105"/>
      <c r="AK233" s="105"/>
      <c r="AL233" s="105"/>
      <c r="AM233" s="105"/>
      <c r="AN233" s="105"/>
      <c r="AO233" s="21"/>
      <c r="AP233" s="21"/>
    </row>
    <row r="234" spans="1:42" x14ac:dyDescent="0.25">
      <c r="A234" s="8"/>
      <c r="B234" s="8"/>
      <c r="C234" s="6" t="s">
        <v>391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20"/>
      <c r="W234" s="20"/>
      <c r="X234" s="20"/>
      <c r="Y234" s="20"/>
      <c r="Z234" s="20" t="s">
        <v>392</v>
      </c>
      <c r="AA234" s="105">
        <v>60900</v>
      </c>
      <c r="AB234" s="105"/>
      <c r="AC234" s="105"/>
      <c r="AD234" s="105"/>
      <c r="AE234" s="105"/>
      <c r="AF234" s="105"/>
      <c r="AG234" s="105">
        <v>83881</v>
      </c>
      <c r="AH234" s="105"/>
      <c r="AI234" s="105"/>
      <c r="AJ234" s="105">
        <v>503731</v>
      </c>
      <c r="AK234" s="105"/>
      <c r="AL234" s="105"/>
      <c r="AM234" s="105"/>
      <c r="AN234" s="105"/>
      <c r="AO234" s="21" t="s">
        <v>393</v>
      </c>
      <c r="AP234" s="21" t="s">
        <v>394</v>
      </c>
    </row>
    <row r="235" spans="1:42" x14ac:dyDescent="0.25">
      <c r="A235" s="33" t="s">
        <v>395</v>
      </c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4"/>
      <c r="Z235" s="34" t="s">
        <v>396</v>
      </c>
      <c r="AA235" s="113">
        <v>9716900</v>
      </c>
      <c r="AB235" s="113"/>
      <c r="AC235" s="113"/>
      <c r="AD235" s="113"/>
      <c r="AE235" s="113"/>
      <c r="AF235" s="113"/>
      <c r="AG235" s="113">
        <v>9659771</v>
      </c>
      <c r="AH235" s="113"/>
      <c r="AI235" s="113"/>
      <c r="AJ235" s="113">
        <v>4869992.0999999996</v>
      </c>
      <c r="AK235" s="113"/>
      <c r="AL235" s="113"/>
      <c r="AM235" s="113"/>
      <c r="AN235" s="113"/>
      <c r="AO235" s="35" t="s">
        <v>120</v>
      </c>
      <c r="AP235" s="35" t="s">
        <v>121</v>
      </c>
    </row>
    <row r="236" spans="1:42" x14ac:dyDescent="0.25">
      <c r="A236" s="36" t="s">
        <v>397</v>
      </c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7"/>
      <c r="W236" s="37"/>
      <c r="X236" s="37"/>
      <c r="Y236" s="37"/>
      <c r="Z236" s="37" t="s">
        <v>398</v>
      </c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>
        <v>400000</v>
      </c>
      <c r="AK236" s="106"/>
      <c r="AL236" s="106"/>
      <c r="AM236" s="106"/>
      <c r="AN236" s="106"/>
      <c r="AO236" s="38"/>
      <c r="AP236" s="38"/>
    </row>
    <row r="237" spans="1:42" x14ac:dyDescent="0.25">
      <c r="A237" s="8"/>
      <c r="B237" s="8"/>
      <c r="C237" s="6" t="s">
        <v>399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x14ac:dyDescent="0.25">
      <c r="A238" s="39"/>
      <c r="B238" s="40" t="s">
        <v>400</v>
      </c>
      <c r="C238" s="40"/>
      <c r="D238" s="40"/>
      <c r="E238" s="40"/>
      <c r="F238" s="40"/>
      <c r="G238" s="41" t="s">
        <v>401</v>
      </c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2"/>
      <c r="W238" s="42"/>
      <c r="X238" s="42"/>
      <c r="Y238" s="42"/>
      <c r="Z238" s="42" t="s">
        <v>402</v>
      </c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43"/>
      <c r="AP238" s="43"/>
    </row>
    <row r="239" spans="1:42" x14ac:dyDescent="0.25">
      <c r="A239" s="39"/>
      <c r="B239" s="40" t="s">
        <v>403</v>
      </c>
      <c r="C239" s="40"/>
      <c r="D239" s="40"/>
      <c r="E239" s="40"/>
      <c r="F239" s="40"/>
      <c r="G239" s="41" t="s">
        <v>404</v>
      </c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2"/>
      <c r="W239" s="42"/>
      <c r="X239" s="42"/>
      <c r="Y239" s="42"/>
      <c r="Z239" s="42" t="s">
        <v>405</v>
      </c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43"/>
      <c r="AP239" s="43"/>
    </row>
    <row r="240" spans="1:42" x14ac:dyDescent="0.25">
      <c r="A240" s="39"/>
      <c r="B240" s="40" t="s">
        <v>406</v>
      </c>
      <c r="C240" s="40"/>
      <c r="D240" s="40"/>
      <c r="E240" s="40"/>
      <c r="F240" s="40"/>
      <c r="G240" s="41" t="s">
        <v>407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2"/>
      <c r="W240" s="42"/>
      <c r="X240" s="42"/>
      <c r="Y240" s="42"/>
      <c r="Z240" s="42" t="s">
        <v>408</v>
      </c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43"/>
      <c r="AP240" s="43"/>
    </row>
    <row r="241" spans="1:42" x14ac:dyDescent="0.25">
      <c r="A241" s="39"/>
      <c r="B241" s="40" t="s">
        <v>409</v>
      </c>
      <c r="C241" s="40"/>
      <c r="D241" s="40"/>
      <c r="E241" s="40"/>
      <c r="F241" s="40"/>
      <c r="G241" s="41" t="s">
        <v>410</v>
      </c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2"/>
      <c r="W241" s="42"/>
      <c r="X241" s="42"/>
      <c r="Y241" s="42"/>
      <c r="Z241" s="42" t="s">
        <v>411</v>
      </c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43"/>
      <c r="AP241" s="43"/>
    </row>
    <row r="242" spans="1:42" x14ac:dyDescent="0.25">
      <c r="A242" s="39"/>
      <c r="B242" s="40" t="s">
        <v>412</v>
      </c>
      <c r="C242" s="40"/>
      <c r="D242" s="40"/>
      <c r="E242" s="40"/>
      <c r="F242" s="40"/>
      <c r="G242" s="41" t="s">
        <v>413</v>
      </c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2"/>
      <c r="W242" s="42"/>
      <c r="X242" s="42"/>
      <c r="Y242" s="42"/>
      <c r="Z242" s="42" t="s">
        <v>414</v>
      </c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  <c r="AO242" s="43"/>
      <c r="AP242" s="43"/>
    </row>
    <row r="243" spans="1:42" x14ac:dyDescent="0.25">
      <c r="A243" s="39"/>
      <c r="B243" s="40" t="s">
        <v>415</v>
      </c>
      <c r="C243" s="40"/>
      <c r="D243" s="40"/>
      <c r="E243" s="40"/>
      <c r="F243" s="40"/>
      <c r="G243" s="41" t="s">
        <v>416</v>
      </c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2"/>
      <c r="W243" s="42"/>
      <c r="X243" s="42"/>
      <c r="Y243" s="42"/>
      <c r="Z243" s="42" t="s">
        <v>417</v>
      </c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43"/>
      <c r="AP243" s="43"/>
    </row>
    <row r="244" spans="1:42" x14ac:dyDescent="0.25">
      <c r="A244" s="39"/>
      <c r="B244" s="40" t="s">
        <v>418</v>
      </c>
      <c r="C244" s="40"/>
      <c r="D244" s="40"/>
      <c r="E244" s="40"/>
      <c r="F244" s="40"/>
      <c r="G244" s="41" t="s">
        <v>419</v>
      </c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2"/>
      <c r="W244" s="42"/>
      <c r="X244" s="42"/>
      <c r="Y244" s="42"/>
      <c r="Z244" s="42" t="s">
        <v>420</v>
      </c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43"/>
      <c r="AP244" s="43"/>
    </row>
    <row r="245" spans="1:42" x14ac:dyDescent="0.25">
      <c r="A245" s="39"/>
      <c r="B245" s="40" t="s">
        <v>421</v>
      </c>
      <c r="C245" s="40"/>
      <c r="D245" s="40"/>
      <c r="E245" s="40"/>
      <c r="F245" s="40"/>
      <c r="G245" s="41" t="s">
        <v>422</v>
      </c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2"/>
      <c r="W245" s="42"/>
      <c r="X245" s="42"/>
      <c r="Y245" s="42"/>
      <c r="Z245" s="42" t="s">
        <v>423</v>
      </c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  <c r="AO245" s="43"/>
      <c r="AP245" s="43"/>
    </row>
    <row r="246" spans="1:42" x14ac:dyDescent="0.25">
      <c r="A246" s="39"/>
      <c r="B246" s="40" t="s">
        <v>424</v>
      </c>
      <c r="C246" s="40"/>
      <c r="D246" s="40"/>
      <c r="E246" s="40"/>
      <c r="F246" s="40"/>
      <c r="G246" s="41" t="s">
        <v>425</v>
      </c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2"/>
      <c r="W246" s="42"/>
      <c r="X246" s="42"/>
      <c r="Y246" s="42"/>
      <c r="Z246" s="42" t="s">
        <v>426</v>
      </c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09"/>
      <c r="AO246" s="43"/>
      <c r="AP246" s="43"/>
    </row>
    <row r="247" spans="1:42" x14ac:dyDescent="0.25">
      <c r="A247" s="39"/>
      <c r="B247" s="40" t="s">
        <v>427</v>
      </c>
      <c r="C247" s="40"/>
      <c r="D247" s="40"/>
      <c r="E247" s="40"/>
      <c r="F247" s="40"/>
      <c r="G247" s="41" t="s">
        <v>428</v>
      </c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2"/>
      <c r="W247" s="42"/>
      <c r="X247" s="42"/>
      <c r="Y247" s="42"/>
      <c r="Z247" s="42" t="s">
        <v>65</v>
      </c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43"/>
      <c r="AP247" s="43"/>
    </row>
    <row r="248" spans="1:42" x14ac:dyDescent="0.25">
      <c r="A248" s="39"/>
      <c r="B248" s="40" t="s">
        <v>429</v>
      </c>
      <c r="C248" s="40"/>
      <c r="D248" s="40"/>
      <c r="E248" s="40"/>
      <c r="F248" s="40"/>
      <c r="G248" s="41" t="s">
        <v>430</v>
      </c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2"/>
      <c r="W248" s="42"/>
      <c r="X248" s="42"/>
      <c r="Y248" s="42"/>
      <c r="Z248" s="42" t="s">
        <v>431</v>
      </c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  <c r="AN248" s="109"/>
      <c r="AO248" s="43"/>
      <c r="AP248" s="43"/>
    </row>
    <row r="249" spans="1:42" x14ac:dyDescent="0.25">
      <c r="A249" s="39" t="s">
        <v>432</v>
      </c>
      <c r="B249" s="40" t="s">
        <v>433</v>
      </c>
      <c r="C249" s="40"/>
      <c r="D249" s="40"/>
      <c r="E249" s="40"/>
      <c r="F249" s="40"/>
      <c r="G249" s="41" t="s">
        <v>434</v>
      </c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2"/>
      <c r="W249" s="42"/>
      <c r="X249" s="42"/>
      <c r="Y249" s="42"/>
      <c r="Z249" s="42" t="s">
        <v>435</v>
      </c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  <c r="AN249" s="109"/>
      <c r="AO249" s="43"/>
      <c r="AP249" s="43"/>
    </row>
    <row r="250" spans="1:42" x14ac:dyDescent="0.25">
      <c r="A250" s="39" t="s">
        <v>432</v>
      </c>
      <c r="B250" s="40" t="s">
        <v>436</v>
      </c>
      <c r="C250" s="40"/>
      <c r="D250" s="40"/>
      <c r="E250" s="40"/>
      <c r="F250" s="40"/>
      <c r="G250" s="41" t="s">
        <v>117</v>
      </c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2"/>
      <c r="W250" s="42"/>
      <c r="X250" s="42"/>
      <c r="Y250" s="42"/>
      <c r="Z250" s="42" t="s">
        <v>437</v>
      </c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>
        <v>400000</v>
      </c>
      <c r="AK250" s="109"/>
      <c r="AL250" s="109"/>
      <c r="AM250" s="109"/>
      <c r="AN250" s="109"/>
      <c r="AO250" s="43"/>
      <c r="AP250" s="43"/>
    </row>
    <row r="251" spans="1:42" x14ac:dyDescent="0.25">
      <c r="A251" s="39" t="s">
        <v>432</v>
      </c>
      <c r="B251" s="40" t="s">
        <v>438</v>
      </c>
      <c r="C251" s="40"/>
      <c r="D251" s="40"/>
      <c r="E251" s="40"/>
      <c r="F251" s="40"/>
      <c r="G251" s="41" t="s">
        <v>439</v>
      </c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2"/>
      <c r="W251" s="42"/>
      <c r="X251" s="42"/>
      <c r="Y251" s="42"/>
      <c r="Z251" s="42" t="s">
        <v>440</v>
      </c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09"/>
      <c r="AO251" s="43"/>
      <c r="AP251" s="43"/>
    </row>
    <row r="252" spans="1:42" x14ac:dyDescent="0.25">
      <c r="A252" s="39" t="s">
        <v>432</v>
      </c>
      <c r="B252" s="40" t="s">
        <v>441</v>
      </c>
      <c r="C252" s="40"/>
      <c r="D252" s="40"/>
      <c r="E252" s="40"/>
      <c r="F252" s="40"/>
      <c r="G252" s="41" t="s">
        <v>442</v>
      </c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2"/>
      <c r="W252" s="42"/>
      <c r="X252" s="42"/>
      <c r="Y252" s="42"/>
      <c r="Z252" s="42" t="s">
        <v>443</v>
      </c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09"/>
      <c r="AO252" s="43"/>
      <c r="AP252" s="43"/>
    </row>
    <row r="253" spans="1:42" x14ac:dyDescent="0.25">
      <c r="A253" s="39" t="s">
        <v>432</v>
      </c>
      <c r="B253" s="40" t="s">
        <v>444</v>
      </c>
      <c r="C253" s="40"/>
      <c r="D253" s="40"/>
      <c r="E253" s="40"/>
      <c r="F253" s="40"/>
      <c r="G253" s="41" t="s">
        <v>445</v>
      </c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2"/>
      <c r="W253" s="42"/>
      <c r="X253" s="42"/>
      <c r="Y253" s="42"/>
      <c r="Z253" s="42" t="s">
        <v>446</v>
      </c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09"/>
      <c r="AO253" s="43"/>
      <c r="AP253" s="43"/>
    </row>
    <row r="254" spans="1:42" x14ac:dyDescent="0.25">
      <c r="A254" s="39"/>
      <c r="B254" s="40" t="s">
        <v>447</v>
      </c>
      <c r="C254" s="40"/>
      <c r="D254" s="40"/>
      <c r="E254" s="40"/>
      <c r="F254" s="40"/>
      <c r="G254" s="41" t="s">
        <v>448</v>
      </c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2"/>
      <c r="W254" s="42"/>
      <c r="X254" s="42"/>
      <c r="Y254" s="42"/>
      <c r="Z254" s="42" t="s">
        <v>449</v>
      </c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  <c r="AN254" s="109"/>
      <c r="AO254" s="43"/>
      <c r="AP254" s="43"/>
    </row>
    <row r="255" spans="1:42" x14ac:dyDescent="0.25">
      <c r="A255" s="39"/>
      <c r="B255" s="40" t="s">
        <v>450</v>
      </c>
      <c r="C255" s="40"/>
      <c r="D255" s="40"/>
      <c r="E255" s="40"/>
      <c r="F255" s="40"/>
      <c r="G255" s="41" t="s">
        <v>451</v>
      </c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2"/>
      <c r="W255" s="42"/>
      <c r="X255" s="42"/>
      <c r="Y255" s="42"/>
      <c r="Z255" s="42" t="s">
        <v>452</v>
      </c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  <c r="AN255" s="109"/>
      <c r="AO255" s="43"/>
      <c r="AP255" s="43"/>
    </row>
    <row r="256" spans="1:42" x14ac:dyDescent="0.25">
      <c r="A256" s="39"/>
      <c r="B256" s="40" t="s">
        <v>453</v>
      </c>
      <c r="C256" s="40"/>
      <c r="D256" s="40"/>
      <c r="E256" s="40"/>
      <c r="F256" s="40"/>
      <c r="G256" s="41" t="s">
        <v>454</v>
      </c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2"/>
      <c r="W256" s="42"/>
      <c r="X256" s="42"/>
      <c r="Y256" s="42"/>
      <c r="Z256" s="42" t="s">
        <v>455</v>
      </c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09"/>
      <c r="AO256" s="43"/>
      <c r="AP256" s="43"/>
    </row>
    <row r="257" spans="1:42" x14ac:dyDescent="0.25">
      <c r="A257" s="39"/>
      <c r="B257" s="40" t="s">
        <v>456</v>
      </c>
      <c r="C257" s="40"/>
      <c r="D257" s="40"/>
      <c r="E257" s="40"/>
      <c r="F257" s="40"/>
      <c r="G257" s="41" t="s">
        <v>457</v>
      </c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2"/>
      <c r="W257" s="42"/>
      <c r="X257" s="42"/>
      <c r="Y257" s="42"/>
      <c r="Z257" s="42" t="s">
        <v>458</v>
      </c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  <c r="AN257" s="109"/>
      <c r="AO257" s="43"/>
      <c r="AP257" s="43"/>
    </row>
    <row r="258" spans="1:42" x14ac:dyDescent="0.25">
      <c r="A258" s="39"/>
      <c r="B258" s="40" t="s">
        <v>459</v>
      </c>
      <c r="C258" s="40"/>
      <c r="D258" s="40"/>
      <c r="E258" s="40"/>
      <c r="F258" s="40"/>
      <c r="G258" s="41" t="s">
        <v>460</v>
      </c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2"/>
      <c r="W258" s="42"/>
      <c r="X258" s="42"/>
      <c r="Y258" s="42"/>
      <c r="Z258" s="42" t="s">
        <v>461</v>
      </c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  <c r="AO258" s="43"/>
      <c r="AP258" s="43"/>
    </row>
    <row r="259" spans="1:42" x14ac:dyDescent="0.25">
      <c r="A259" s="39"/>
      <c r="B259" s="40" t="s">
        <v>462</v>
      </c>
      <c r="C259" s="40"/>
      <c r="D259" s="40"/>
      <c r="E259" s="40"/>
      <c r="F259" s="40"/>
      <c r="G259" s="41" t="s">
        <v>463</v>
      </c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2"/>
      <c r="W259" s="42"/>
      <c r="X259" s="42"/>
      <c r="Y259" s="42"/>
      <c r="Z259" s="42" t="s">
        <v>464</v>
      </c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09"/>
      <c r="AO259" s="43"/>
      <c r="AP259" s="43"/>
    </row>
    <row r="260" spans="1:42" x14ac:dyDescent="0.25">
      <c r="A260" s="39"/>
      <c r="B260" s="40" t="s">
        <v>465</v>
      </c>
      <c r="C260" s="40"/>
      <c r="D260" s="40"/>
      <c r="E260" s="40"/>
      <c r="F260" s="40"/>
      <c r="G260" s="41" t="s">
        <v>466</v>
      </c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2"/>
      <c r="W260" s="42"/>
      <c r="X260" s="42"/>
      <c r="Y260" s="42"/>
      <c r="Z260" s="42" t="s">
        <v>467</v>
      </c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  <c r="AN260" s="109"/>
      <c r="AO260" s="43"/>
      <c r="AP260" s="43"/>
    </row>
    <row r="261" spans="1:42" x14ac:dyDescent="0.25">
      <c r="A261" s="39"/>
      <c r="B261" s="40" t="s">
        <v>468</v>
      </c>
      <c r="C261" s="40"/>
      <c r="D261" s="40"/>
      <c r="E261" s="40"/>
      <c r="F261" s="40"/>
      <c r="G261" s="41" t="s">
        <v>469</v>
      </c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2"/>
      <c r="W261" s="42"/>
      <c r="X261" s="42"/>
      <c r="Y261" s="42"/>
      <c r="Z261" s="42" t="s">
        <v>470</v>
      </c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09"/>
      <c r="AO261" s="43"/>
      <c r="AP261" s="43"/>
    </row>
    <row r="262" spans="1:42" x14ac:dyDescent="0.25">
      <c r="A262" s="44" t="s">
        <v>471</v>
      </c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5"/>
      <c r="W262" s="45"/>
      <c r="X262" s="45"/>
      <c r="Y262" s="45"/>
      <c r="Z262" s="45" t="s">
        <v>472</v>
      </c>
      <c r="AA262" s="108">
        <v>9716900</v>
      </c>
      <c r="AB262" s="108"/>
      <c r="AC262" s="108"/>
      <c r="AD262" s="108"/>
      <c r="AE262" s="108"/>
      <c r="AF262" s="108"/>
      <c r="AG262" s="108">
        <v>9659771</v>
      </c>
      <c r="AH262" s="108"/>
      <c r="AI262" s="108"/>
      <c r="AJ262" s="108">
        <v>4469992.0999999996</v>
      </c>
      <c r="AK262" s="108"/>
      <c r="AL262" s="108"/>
      <c r="AM262" s="108"/>
      <c r="AN262" s="108"/>
      <c r="AO262" s="46" t="s">
        <v>473</v>
      </c>
      <c r="AP262" s="46" t="s">
        <v>474</v>
      </c>
    </row>
    <row r="263" spans="1:4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1:42" x14ac:dyDescent="0.25">
      <c r="A264" s="8"/>
      <c r="B264" s="8"/>
      <c r="C264" s="6" t="s">
        <v>475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20"/>
      <c r="W264" s="20"/>
      <c r="X264" s="20"/>
      <c r="Y264" s="20"/>
      <c r="Z264" s="20" t="s">
        <v>476</v>
      </c>
      <c r="AA264" s="105">
        <v>4384050</v>
      </c>
      <c r="AB264" s="105"/>
      <c r="AC264" s="105"/>
      <c r="AD264" s="105"/>
      <c r="AE264" s="105"/>
      <c r="AF264" s="105"/>
      <c r="AG264" s="105">
        <v>4353464</v>
      </c>
      <c r="AH264" s="105"/>
      <c r="AI264" s="105"/>
      <c r="AJ264" s="105">
        <v>2962520.6</v>
      </c>
      <c r="AK264" s="105"/>
      <c r="AL264" s="105"/>
      <c r="AM264" s="105"/>
      <c r="AN264" s="105"/>
      <c r="AO264" s="21" t="s">
        <v>477</v>
      </c>
      <c r="AP264" s="21" t="s">
        <v>478</v>
      </c>
    </row>
    <row r="265" spans="1:42" x14ac:dyDescent="0.25">
      <c r="A265" s="8"/>
      <c r="B265" s="8"/>
      <c r="C265" s="6" t="s">
        <v>479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20"/>
      <c r="W265" s="20"/>
      <c r="X265" s="20"/>
      <c r="Y265" s="20"/>
      <c r="Z265" s="20" t="s">
        <v>480</v>
      </c>
      <c r="AA265" s="105">
        <v>5240000</v>
      </c>
      <c r="AB265" s="105"/>
      <c r="AC265" s="105"/>
      <c r="AD265" s="105"/>
      <c r="AE265" s="105"/>
      <c r="AF265" s="105"/>
      <c r="AG265" s="105">
        <v>6623410</v>
      </c>
      <c r="AH265" s="105"/>
      <c r="AI265" s="105"/>
      <c r="AJ265" s="105">
        <v>2229000</v>
      </c>
      <c r="AK265" s="105"/>
      <c r="AL265" s="105"/>
      <c r="AM265" s="105"/>
      <c r="AN265" s="105"/>
      <c r="AO265" s="21" t="s">
        <v>481</v>
      </c>
      <c r="AP265" s="21" t="s">
        <v>482</v>
      </c>
    </row>
    <row r="266" spans="1:42" x14ac:dyDescent="0.25">
      <c r="A266" s="33" t="s">
        <v>483</v>
      </c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/>
      <c r="X266" s="34"/>
      <c r="Y266" s="34"/>
      <c r="Z266" s="34" t="s">
        <v>484</v>
      </c>
      <c r="AA266" s="113">
        <v>9624050</v>
      </c>
      <c r="AB266" s="113"/>
      <c r="AC266" s="113"/>
      <c r="AD266" s="113"/>
      <c r="AE266" s="113"/>
      <c r="AF266" s="113"/>
      <c r="AG266" s="113">
        <v>10976874</v>
      </c>
      <c r="AH266" s="113"/>
      <c r="AI266" s="113"/>
      <c r="AJ266" s="113">
        <v>5191520.5999999996</v>
      </c>
      <c r="AK266" s="113"/>
      <c r="AL266" s="113"/>
      <c r="AM266" s="113"/>
      <c r="AN266" s="113"/>
      <c r="AO266" s="35" t="s">
        <v>307</v>
      </c>
      <c r="AP266" s="35" t="s">
        <v>308</v>
      </c>
    </row>
    <row r="267" spans="1:42" x14ac:dyDescent="0.25">
      <c r="A267" s="36" t="s">
        <v>485</v>
      </c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7"/>
      <c r="W267" s="37"/>
      <c r="X267" s="37"/>
      <c r="Y267" s="37"/>
      <c r="Z267" s="37" t="s">
        <v>486</v>
      </c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>
        <v>400000</v>
      </c>
      <c r="AK267" s="106"/>
      <c r="AL267" s="106"/>
      <c r="AM267" s="106"/>
      <c r="AN267" s="106"/>
      <c r="AO267" s="38"/>
      <c r="AP267" s="38"/>
    </row>
    <row r="268" spans="1:42" x14ac:dyDescent="0.25">
      <c r="A268" s="8"/>
      <c r="B268" s="8"/>
      <c r="C268" s="6" t="s">
        <v>399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x14ac:dyDescent="0.25">
      <c r="A269" s="39"/>
      <c r="B269" s="40" t="s">
        <v>487</v>
      </c>
      <c r="C269" s="40"/>
      <c r="D269" s="40"/>
      <c r="E269" s="40"/>
      <c r="F269" s="40"/>
      <c r="G269" s="41" t="s">
        <v>488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2"/>
      <c r="W269" s="42"/>
      <c r="X269" s="42"/>
      <c r="Y269" s="42"/>
      <c r="Z269" s="42" t="s">
        <v>489</v>
      </c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  <c r="AO269" s="43"/>
      <c r="AP269" s="43"/>
    </row>
    <row r="270" spans="1:42" x14ac:dyDescent="0.25">
      <c r="A270" s="39"/>
      <c r="B270" s="40" t="s">
        <v>490</v>
      </c>
      <c r="C270" s="40"/>
      <c r="D270" s="40"/>
      <c r="E270" s="40"/>
      <c r="F270" s="40"/>
      <c r="G270" s="41" t="s">
        <v>491</v>
      </c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2"/>
      <c r="W270" s="42"/>
      <c r="X270" s="42"/>
      <c r="Y270" s="42"/>
      <c r="Z270" s="42" t="s">
        <v>492</v>
      </c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43"/>
      <c r="AP270" s="43"/>
    </row>
    <row r="271" spans="1:42" x14ac:dyDescent="0.25">
      <c r="A271" s="39"/>
      <c r="B271" s="40" t="s">
        <v>493</v>
      </c>
      <c r="C271" s="40"/>
      <c r="D271" s="40"/>
      <c r="E271" s="40"/>
      <c r="F271" s="40"/>
      <c r="G271" s="41" t="s">
        <v>494</v>
      </c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2"/>
      <c r="W271" s="42"/>
      <c r="X271" s="42"/>
      <c r="Y271" s="42"/>
      <c r="Z271" s="42" t="s">
        <v>495</v>
      </c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  <c r="AO271" s="43"/>
      <c r="AP271" s="43"/>
    </row>
    <row r="272" spans="1:42" x14ac:dyDescent="0.25">
      <c r="A272" s="39"/>
      <c r="B272" s="40" t="s">
        <v>496</v>
      </c>
      <c r="C272" s="40"/>
      <c r="D272" s="40"/>
      <c r="E272" s="40"/>
      <c r="F272" s="40"/>
      <c r="G272" s="41" t="s">
        <v>497</v>
      </c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2"/>
      <c r="W272" s="42"/>
      <c r="X272" s="42"/>
      <c r="Y272" s="42"/>
      <c r="Z272" s="42" t="s">
        <v>498</v>
      </c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43"/>
      <c r="AP272" s="43"/>
    </row>
    <row r="273" spans="1:42" x14ac:dyDescent="0.25">
      <c r="A273" s="39" t="s">
        <v>432</v>
      </c>
      <c r="B273" s="40" t="s">
        <v>499</v>
      </c>
      <c r="C273" s="40"/>
      <c r="D273" s="40"/>
      <c r="E273" s="40"/>
      <c r="F273" s="40"/>
      <c r="G273" s="41" t="s">
        <v>500</v>
      </c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2"/>
      <c r="W273" s="42"/>
      <c r="X273" s="42"/>
      <c r="Y273" s="42"/>
      <c r="Z273" s="42" t="s">
        <v>501</v>
      </c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09"/>
      <c r="AO273" s="43"/>
      <c r="AP273" s="43"/>
    </row>
    <row r="274" spans="1:42" x14ac:dyDescent="0.25">
      <c r="A274" s="39" t="s">
        <v>432</v>
      </c>
      <c r="B274" s="40" t="s">
        <v>502</v>
      </c>
      <c r="C274" s="40"/>
      <c r="D274" s="40"/>
      <c r="E274" s="40"/>
      <c r="F274" s="40"/>
      <c r="G274" s="41" t="s">
        <v>503</v>
      </c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2"/>
      <c r="W274" s="42"/>
      <c r="X274" s="42"/>
      <c r="Y274" s="42"/>
      <c r="Z274" s="42" t="s">
        <v>504</v>
      </c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43"/>
      <c r="AP274" s="43"/>
    </row>
    <row r="275" spans="1:42" x14ac:dyDescent="0.25">
      <c r="A275" s="39" t="s">
        <v>432</v>
      </c>
      <c r="B275" s="40" t="s">
        <v>505</v>
      </c>
      <c r="C275" s="40"/>
      <c r="D275" s="40"/>
      <c r="E275" s="40"/>
      <c r="F275" s="40"/>
      <c r="G275" s="41" t="s">
        <v>298</v>
      </c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2"/>
      <c r="W275" s="42"/>
      <c r="X275" s="42"/>
      <c r="Y275" s="42"/>
      <c r="Z275" s="42" t="s">
        <v>506</v>
      </c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>
        <v>400000</v>
      </c>
      <c r="AK275" s="109"/>
      <c r="AL275" s="109"/>
      <c r="AM275" s="109"/>
      <c r="AN275" s="109"/>
      <c r="AO275" s="43"/>
      <c r="AP275" s="43"/>
    </row>
    <row r="276" spans="1:42" x14ac:dyDescent="0.25">
      <c r="A276" s="39" t="s">
        <v>432</v>
      </c>
      <c r="B276" s="40" t="s">
        <v>507</v>
      </c>
      <c r="C276" s="40"/>
      <c r="D276" s="40"/>
      <c r="E276" s="40"/>
      <c r="F276" s="40"/>
      <c r="G276" s="41" t="s">
        <v>508</v>
      </c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2"/>
      <c r="W276" s="42"/>
      <c r="X276" s="42"/>
      <c r="Y276" s="42"/>
      <c r="Z276" s="42" t="s">
        <v>509</v>
      </c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09"/>
      <c r="AO276" s="43"/>
      <c r="AP276" s="43"/>
    </row>
    <row r="277" spans="1:42" x14ac:dyDescent="0.25">
      <c r="A277" s="39" t="s">
        <v>432</v>
      </c>
      <c r="B277" s="40" t="s">
        <v>510</v>
      </c>
      <c r="C277" s="40"/>
      <c r="D277" s="40"/>
      <c r="E277" s="40"/>
      <c r="F277" s="40"/>
      <c r="G277" s="41" t="s">
        <v>511</v>
      </c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2"/>
      <c r="W277" s="42"/>
      <c r="X277" s="42"/>
      <c r="Y277" s="42"/>
      <c r="Z277" s="42" t="s">
        <v>512</v>
      </c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09"/>
      <c r="AO277" s="43"/>
      <c r="AP277" s="43"/>
    </row>
    <row r="278" spans="1:42" x14ac:dyDescent="0.25">
      <c r="A278" s="39" t="s">
        <v>432</v>
      </c>
      <c r="B278" s="40" t="s">
        <v>513</v>
      </c>
      <c r="C278" s="40"/>
      <c r="D278" s="40"/>
      <c r="E278" s="40"/>
      <c r="F278" s="40"/>
      <c r="G278" s="41" t="s">
        <v>514</v>
      </c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2"/>
      <c r="W278" s="42"/>
      <c r="X278" s="42"/>
      <c r="Y278" s="42"/>
      <c r="Z278" s="42" t="s">
        <v>515</v>
      </c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43"/>
      <c r="AP278" s="43"/>
    </row>
    <row r="279" spans="1:42" x14ac:dyDescent="0.25">
      <c r="A279" s="39"/>
      <c r="B279" s="40" t="s">
        <v>516</v>
      </c>
      <c r="C279" s="40"/>
      <c r="D279" s="40"/>
      <c r="E279" s="40"/>
      <c r="F279" s="40"/>
      <c r="G279" s="41" t="s">
        <v>517</v>
      </c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2"/>
      <c r="W279" s="42"/>
      <c r="X279" s="42"/>
      <c r="Y279" s="42"/>
      <c r="Z279" s="42" t="s">
        <v>518</v>
      </c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09"/>
      <c r="AO279" s="43"/>
      <c r="AP279" s="43"/>
    </row>
    <row r="280" spans="1:42" x14ac:dyDescent="0.25">
      <c r="A280" s="39"/>
      <c r="B280" s="40" t="s">
        <v>519</v>
      </c>
      <c r="C280" s="40"/>
      <c r="D280" s="40"/>
      <c r="E280" s="40"/>
      <c r="F280" s="40"/>
      <c r="G280" s="41" t="s">
        <v>520</v>
      </c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2"/>
      <c r="W280" s="42"/>
      <c r="X280" s="42"/>
      <c r="Y280" s="42"/>
      <c r="Z280" s="42" t="s">
        <v>521</v>
      </c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43"/>
      <c r="AP280" s="43"/>
    </row>
    <row r="281" spans="1:42" x14ac:dyDescent="0.25">
      <c r="A281" s="39"/>
      <c r="B281" s="40" t="s">
        <v>522</v>
      </c>
      <c r="C281" s="40"/>
      <c r="D281" s="40"/>
      <c r="E281" s="40"/>
      <c r="F281" s="40"/>
      <c r="G281" s="41" t="s">
        <v>523</v>
      </c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2"/>
      <c r="W281" s="42"/>
      <c r="X281" s="42"/>
      <c r="Y281" s="42"/>
      <c r="Z281" s="42" t="s">
        <v>524</v>
      </c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  <c r="AN281" s="109"/>
      <c r="AO281" s="43"/>
      <c r="AP281" s="43"/>
    </row>
    <row r="282" spans="1:42" x14ac:dyDescent="0.25">
      <c r="A282" s="39"/>
      <c r="B282" s="40" t="s">
        <v>525</v>
      </c>
      <c r="C282" s="40"/>
      <c r="D282" s="40"/>
      <c r="E282" s="40"/>
      <c r="F282" s="40"/>
      <c r="G282" s="41" t="s">
        <v>526</v>
      </c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2"/>
      <c r="W282" s="42"/>
      <c r="X282" s="42"/>
      <c r="Y282" s="42"/>
      <c r="Z282" s="42" t="s">
        <v>527</v>
      </c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43"/>
      <c r="AP282" s="43"/>
    </row>
    <row r="283" spans="1:42" x14ac:dyDescent="0.25">
      <c r="A283" s="39"/>
      <c r="B283" s="40" t="s">
        <v>528</v>
      </c>
      <c r="C283" s="40"/>
      <c r="D283" s="40"/>
      <c r="E283" s="40"/>
      <c r="F283" s="40"/>
      <c r="G283" s="41" t="s">
        <v>529</v>
      </c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2"/>
      <c r="W283" s="42"/>
      <c r="X283" s="42"/>
      <c r="Y283" s="42"/>
      <c r="Z283" s="42" t="s">
        <v>530</v>
      </c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09"/>
      <c r="AO283" s="43"/>
      <c r="AP283" s="43"/>
    </row>
    <row r="284" spans="1:42" x14ac:dyDescent="0.25">
      <c r="A284" s="39"/>
      <c r="B284" s="40" t="s">
        <v>531</v>
      </c>
      <c r="C284" s="40"/>
      <c r="D284" s="40"/>
      <c r="E284" s="40"/>
      <c r="F284" s="40"/>
      <c r="G284" s="41" t="s">
        <v>532</v>
      </c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2"/>
      <c r="W284" s="42"/>
      <c r="X284" s="42"/>
      <c r="Y284" s="42"/>
      <c r="Z284" s="42" t="s">
        <v>533</v>
      </c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43"/>
      <c r="AP284" s="43"/>
    </row>
    <row r="285" spans="1:42" x14ac:dyDescent="0.25">
      <c r="A285" s="39"/>
      <c r="B285" s="40" t="s">
        <v>534</v>
      </c>
      <c r="C285" s="40"/>
      <c r="D285" s="40"/>
      <c r="E285" s="40"/>
      <c r="F285" s="40"/>
      <c r="G285" s="41" t="s">
        <v>535</v>
      </c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2"/>
      <c r="W285" s="42"/>
      <c r="X285" s="42"/>
      <c r="Y285" s="42"/>
      <c r="Z285" s="42" t="s">
        <v>536</v>
      </c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43"/>
      <c r="AP285" s="43"/>
    </row>
    <row r="286" spans="1:42" x14ac:dyDescent="0.25">
      <c r="A286" s="39"/>
      <c r="B286" s="40" t="s">
        <v>537</v>
      </c>
      <c r="C286" s="40"/>
      <c r="D286" s="40"/>
      <c r="E286" s="40"/>
      <c r="F286" s="40"/>
      <c r="G286" s="41" t="s">
        <v>538</v>
      </c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2"/>
      <c r="W286" s="42"/>
      <c r="X286" s="42"/>
      <c r="Y286" s="42"/>
      <c r="Z286" s="42" t="s">
        <v>539</v>
      </c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43"/>
      <c r="AP286" s="43"/>
    </row>
    <row r="287" spans="1:42" x14ac:dyDescent="0.25">
      <c r="A287" s="39"/>
      <c r="B287" s="40" t="s">
        <v>540</v>
      </c>
      <c r="C287" s="40"/>
      <c r="D287" s="40"/>
      <c r="E287" s="40"/>
      <c r="F287" s="40"/>
      <c r="G287" s="41" t="s">
        <v>541</v>
      </c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2"/>
      <c r="W287" s="42"/>
      <c r="X287" s="42"/>
      <c r="Y287" s="42"/>
      <c r="Z287" s="42" t="s">
        <v>542</v>
      </c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43"/>
      <c r="AP287" s="43"/>
    </row>
    <row r="288" spans="1:42" x14ac:dyDescent="0.25">
      <c r="A288" s="39"/>
      <c r="B288" s="40" t="s">
        <v>543</v>
      </c>
      <c r="C288" s="40"/>
      <c r="D288" s="40"/>
      <c r="E288" s="40"/>
      <c r="F288" s="40"/>
      <c r="G288" s="41" t="s">
        <v>544</v>
      </c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2"/>
      <c r="W288" s="42"/>
      <c r="X288" s="42"/>
      <c r="Y288" s="42"/>
      <c r="Z288" s="42" t="s">
        <v>545</v>
      </c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  <c r="AO288" s="43"/>
      <c r="AP288" s="43"/>
    </row>
    <row r="289" spans="1:42" x14ac:dyDescent="0.25">
      <c r="A289" s="39"/>
      <c r="B289" s="40" t="s">
        <v>546</v>
      </c>
      <c r="C289" s="40"/>
      <c r="D289" s="40"/>
      <c r="E289" s="40"/>
      <c r="F289" s="40"/>
      <c r="G289" s="41" t="s">
        <v>547</v>
      </c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2"/>
      <c r="W289" s="42"/>
      <c r="X289" s="42"/>
      <c r="Y289" s="42"/>
      <c r="Z289" s="42" t="s">
        <v>548</v>
      </c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43"/>
      <c r="AP289" s="43"/>
    </row>
    <row r="290" spans="1:42" x14ac:dyDescent="0.25">
      <c r="A290" s="39"/>
      <c r="B290" s="40" t="s">
        <v>549</v>
      </c>
      <c r="C290" s="40"/>
      <c r="D290" s="40"/>
      <c r="E290" s="40"/>
      <c r="F290" s="40"/>
      <c r="G290" s="41" t="s">
        <v>550</v>
      </c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2"/>
      <c r="W290" s="42"/>
      <c r="X290" s="42"/>
      <c r="Y290" s="42"/>
      <c r="Z290" s="42" t="s">
        <v>551</v>
      </c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  <c r="AO290" s="43"/>
      <c r="AP290" s="43"/>
    </row>
    <row r="291" spans="1:42" x14ac:dyDescent="0.25">
      <c r="A291" s="39"/>
      <c r="B291" s="40" t="s">
        <v>552</v>
      </c>
      <c r="C291" s="40"/>
      <c r="D291" s="40"/>
      <c r="E291" s="40"/>
      <c r="F291" s="40"/>
      <c r="G291" s="41" t="s">
        <v>553</v>
      </c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2"/>
      <c r="W291" s="42"/>
      <c r="X291" s="42"/>
      <c r="Y291" s="42"/>
      <c r="Z291" s="42" t="s">
        <v>554</v>
      </c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09"/>
      <c r="AO291" s="43"/>
      <c r="AP291" s="43"/>
    </row>
    <row r="292" spans="1:42" x14ac:dyDescent="0.25">
      <c r="A292" s="39"/>
      <c r="B292" s="40" t="s">
        <v>555</v>
      </c>
      <c r="C292" s="40"/>
      <c r="D292" s="40"/>
      <c r="E292" s="40"/>
      <c r="F292" s="40"/>
      <c r="G292" s="41" t="s">
        <v>556</v>
      </c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2"/>
      <c r="W292" s="42"/>
      <c r="X292" s="42"/>
      <c r="Y292" s="42"/>
      <c r="Z292" s="42" t="s">
        <v>557</v>
      </c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  <c r="AO292" s="43"/>
      <c r="AP292" s="43"/>
    </row>
    <row r="293" spans="1:42" x14ac:dyDescent="0.25">
      <c r="A293" s="39"/>
      <c r="B293" s="40" t="s">
        <v>558</v>
      </c>
      <c r="C293" s="40"/>
      <c r="D293" s="40"/>
      <c r="E293" s="40"/>
      <c r="F293" s="40"/>
      <c r="G293" s="41" t="s">
        <v>559</v>
      </c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2"/>
      <c r="W293" s="42"/>
      <c r="X293" s="42"/>
      <c r="Y293" s="42"/>
      <c r="Z293" s="42" t="s">
        <v>560</v>
      </c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  <c r="AO293" s="43"/>
      <c r="AP293" s="43"/>
    </row>
    <row r="294" spans="1:42" x14ac:dyDescent="0.25">
      <c r="A294" s="39"/>
      <c r="B294" s="40" t="s">
        <v>561</v>
      </c>
      <c r="C294" s="40"/>
      <c r="D294" s="40"/>
      <c r="E294" s="40"/>
      <c r="F294" s="40"/>
      <c r="G294" s="41" t="s">
        <v>562</v>
      </c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2"/>
      <c r="W294" s="42"/>
      <c r="X294" s="42"/>
      <c r="Y294" s="42"/>
      <c r="Z294" s="42" t="s">
        <v>563</v>
      </c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  <c r="AO294" s="43"/>
      <c r="AP294" s="43"/>
    </row>
    <row r="295" spans="1:42" x14ac:dyDescent="0.25">
      <c r="A295" s="39"/>
      <c r="B295" s="40" t="s">
        <v>564</v>
      </c>
      <c r="C295" s="40"/>
      <c r="D295" s="40"/>
      <c r="E295" s="40"/>
      <c r="F295" s="40"/>
      <c r="G295" s="41" t="s">
        <v>565</v>
      </c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2"/>
      <c r="W295" s="42"/>
      <c r="X295" s="42"/>
      <c r="Y295" s="42"/>
      <c r="Z295" s="42" t="s">
        <v>566</v>
      </c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09"/>
      <c r="AO295" s="43"/>
      <c r="AP295" s="43"/>
    </row>
    <row r="296" spans="1:42" x14ac:dyDescent="0.25">
      <c r="A296" s="39"/>
      <c r="B296" s="40" t="s">
        <v>567</v>
      </c>
      <c r="C296" s="40"/>
      <c r="D296" s="40"/>
      <c r="E296" s="40"/>
      <c r="F296" s="40"/>
      <c r="G296" s="41" t="s">
        <v>568</v>
      </c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2"/>
      <c r="W296" s="42"/>
      <c r="X296" s="42"/>
      <c r="Y296" s="42"/>
      <c r="Z296" s="42" t="s">
        <v>569</v>
      </c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43"/>
      <c r="AP296" s="43"/>
    </row>
    <row r="297" spans="1:42" x14ac:dyDescent="0.25">
      <c r="A297" s="39"/>
      <c r="B297" s="40" t="s">
        <v>570</v>
      </c>
      <c r="C297" s="40"/>
      <c r="D297" s="40"/>
      <c r="E297" s="40"/>
      <c r="F297" s="40"/>
      <c r="G297" s="41" t="s">
        <v>571</v>
      </c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2"/>
      <c r="W297" s="42"/>
      <c r="X297" s="42"/>
      <c r="Y297" s="42"/>
      <c r="Z297" s="42" t="s">
        <v>572</v>
      </c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43"/>
      <c r="AP297" s="43"/>
    </row>
    <row r="298" spans="1:42" x14ac:dyDescent="0.25">
      <c r="A298" s="44" t="s">
        <v>573</v>
      </c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5"/>
      <c r="W298" s="45"/>
      <c r="X298" s="45"/>
      <c r="Y298" s="45"/>
      <c r="Z298" s="45" t="s">
        <v>574</v>
      </c>
      <c r="AA298" s="108">
        <v>9624050</v>
      </c>
      <c r="AB298" s="108"/>
      <c r="AC298" s="108"/>
      <c r="AD298" s="108"/>
      <c r="AE298" s="108"/>
      <c r="AF298" s="108"/>
      <c r="AG298" s="108">
        <v>10976874</v>
      </c>
      <c r="AH298" s="108"/>
      <c r="AI298" s="108"/>
      <c r="AJ298" s="108">
        <v>4791520.5999999996</v>
      </c>
      <c r="AK298" s="108"/>
      <c r="AL298" s="108"/>
      <c r="AM298" s="108"/>
      <c r="AN298" s="108"/>
      <c r="AO298" s="46" t="s">
        <v>575</v>
      </c>
      <c r="AP298" s="46" t="s">
        <v>576</v>
      </c>
    </row>
    <row r="299" spans="1:4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x14ac:dyDescent="0.25">
      <c r="A300" s="44" t="s">
        <v>577</v>
      </c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5"/>
      <c r="W300" s="45"/>
      <c r="X300" s="45"/>
      <c r="Y300" s="45"/>
      <c r="Z300" s="45" t="s">
        <v>578</v>
      </c>
      <c r="AA300" s="108">
        <v>92850</v>
      </c>
      <c r="AB300" s="108"/>
      <c r="AC300" s="108"/>
      <c r="AD300" s="108"/>
      <c r="AE300" s="108"/>
      <c r="AF300" s="108"/>
      <c r="AG300" s="112">
        <v>-1317103</v>
      </c>
      <c r="AH300" s="112"/>
      <c r="AI300" s="112"/>
      <c r="AJ300" s="112">
        <v>-321528.5</v>
      </c>
      <c r="AK300" s="112"/>
      <c r="AL300" s="112"/>
      <c r="AM300" s="112"/>
      <c r="AN300" s="112"/>
      <c r="AO300" s="47" t="s">
        <v>375</v>
      </c>
      <c r="AP300" s="46" t="s">
        <v>376</v>
      </c>
    </row>
    <row r="301" spans="1:4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1:42" x14ac:dyDescent="0.25">
      <c r="A302" s="8"/>
      <c r="B302" s="8"/>
      <c r="C302" s="6" t="s">
        <v>579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20"/>
      <c r="W302" s="20"/>
      <c r="X302" s="20"/>
      <c r="Y302" s="20"/>
      <c r="Z302" s="20" t="s">
        <v>580</v>
      </c>
      <c r="AA302" s="111">
        <v>-92850</v>
      </c>
      <c r="AB302" s="111"/>
      <c r="AC302" s="111"/>
      <c r="AD302" s="111"/>
      <c r="AE302" s="111"/>
      <c r="AF302" s="111"/>
      <c r="AG302" s="105">
        <v>1317103</v>
      </c>
      <c r="AH302" s="105"/>
      <c r="AI302" s="105"/>
      <c r="AJ302" s="105">
        <v>321528.5</v>
      </c>
      <c r="AK302" s="105"/>
      <c r="AL302" s="105"/>
      <c r="AM302" s="105"/>
      <c r="AN302" s="105"/>
      <c r="AO302" s="28" t="s">
        <v>375</v>
      </c>
      <c r="AP302" s="21" t="s">
        <v>376</v>
      </c>
    </row>
    <row r="303" spans="1:42" x14ac:dyDescent="0.25">
      <c r="A303" s="36" t="s">
        <v>581</v>
      </c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7"/>
      <c r="W303" s="37"/>
      <c r="X303" s="37"/>
      <c r="Y303" s="37"/>
      <c r="Z303" s="37" t="s">
        <v>582</v>
      </c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38"/>
      <c r="AP303" s="38"/>
    </row>
    <row r="304" spans="1:42" x14ac:dyDescent="0.25">
      <c r="A304" s="44" t="s">
        <v>583</v>
      </c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5"/>
      <c r="W304" s="45"/>
      <c r="X304" s="45"/>
      <c r="Y304" s="45"/>
      <c r="Z304" s="45" t="s">
        <v>584</v>
      </c>
      <c r="AA304" s="112">
        <v>-92850</v>
      </c>
      <c r="AB304" s="112"/>
      <c r="AC304" s="112"/>
      <c r="AD304" s="112"/>
      <c r="AE304" s="112"/>
      <c r="AF304" s="112"/>
      <c r="AG304" s="108">
        <v>1317103</v>
      </c>
      <c r="AH304" s="108"/>
      <c r="AI304" s="108"/>
      <c r="AJ304" s="108">
        <v>321528.5</v>
      </c>
      <c r="AK304" s="108"/>
      <c r="AL304" s="108"/>
      <c r="AM304" s="108"/>
      <c r="AN304" s="108"/>
      <c r="AO304" s="47" t="s">
        <v>375</v>
      </c>
      <c r="AP304" s="46" t="s">
        <v>376</v>
      </c>
    </row>
    <row r="305" spans="1:4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1:42" x14ac:dyDescent="0.25">
      <c r="A306" s="3" t="s">
        <v>585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</row>
    <row r="308" spans="1:42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</row>
    <row r="309" spans="1:42" ht="16.5" x14ac:dyDescent="0.25">
      <c r="A309" s="15" t="s">
        <v>586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5">
      <c r="A310" s="16" t="s">
        <v>587</v>
      </c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7"/>
      <c r="S310" s="17"/>
      <c r="T310" s="17"/>
      <c r="U310" s="17"/>
      <c r="V310" s="17"/>
      <c r="W310" s="17"/>
      <c r="X310" s="17"/>
      <c r="Y310" s="17"/>
      <c r="Z310" s="17" t="s">
        <v>378</v>
      </c>
      <c r="AA310" s="17"/>
      <c r="AB310" s="17"/>
      <c r="AC310" s="17"/>
      <c r="AD310" s="17"/>
      <c r="AE310" s="17"/>
      <c r="AF310" s="17" t="s">
        <v>588</v>
      </c>
      <c r="AG310" s="17"/>
      <c r="AH310" s="17"/>
      <c r="AI310" s="17" t="s">
        <v>589</v>
      </c>
      <c r="AJ310" s="17"/>
      <c r="AK310" s="17"/>
      <c r="AL310" s="17"/>
      <c r="AM310" s="17"/>
      <c r="AN310" s="17" t="s">
        <v>590</v>
      </c>
      <c r="AO310" s="3"/>
      <c r="AP310" s="3"/>
    </row>
    <row r="311" spans="1:42" x14ac:dyDescent="0.25">
      <c r="A311" s="18" t="s">
        <v>312</v>
      </c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9"/>
      <c r="S311" s="19"/>
      <c r="T311" s="19"/>
      <c r="U311" s="19"/>
      <c r="V311" s="19"/>
      <c r="W311" s="19"/>
      <c r="X311" s="19"/>
      <c r="Y311" s="19"/>
      <c r="Z311" s="19" t="s">
        <v>313</v>
      </c>
      <c r="AA311" s="19"/>
      <c r="AB311" s="19"/>
      <c r="AC311" s="19"/>
      <c r="AD311" s="19"/>
      <c r="AE311" s="19"/>
      <c r="AF311" s="19" t="s">
        <v>591</v>
      </c>
      <c r="AG311" s="19"/>
      <c r="AH311" s="19"/>
      <c r="AI311" s="19" t="s">
        <v>592</v>
      </c>
      <c r="AJ311" s="19"/>
      <c r="AK311" s="19"/>
      <c r="AL311" s="19"/>
      <c r="AM311" s="19"/>
      <c r="AN311" s="19" t="s">
        <v>593</v>
      </c>
      <c r="AO311" s="3"/>
      <c r="AP311" s="3"/>
    </row>
    <row r="312" spans="1:4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x14ac:dyDescent="0.25">
      <c r="A313" s="6" t="s">
        <v>594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27"/>
      <c r="V313" s="27"/>
      <c r="W313" s="27"/>
      <c r="X313" s="27"/>
      <c r="Y313" s="27"/>
      <c r="Z313" s="27" t="s">
        <v>595</v>
      </c>
      <c r="AA313" s="105">
        <v>3151949.69</v>
      </c>
      <c r="AB313" s="105"/>
      <c r="AC313" s="105"/>
      <c r="AD313" s="105"/>
      <c r="AE313" s="105"/>
      <c r="AF313" s="105"/>
      <c r="AG313" s="105">
        <v>2310546.19</v>
      </c>
      <c r="AH313" s="105"/>
      <c r="AI313" s="105"/>
      <c r="AJ313" s="105">
        <v>841403.5</v>
      </c>
      <c r="AK313" s="105"/>
      <c r="AL313" s="105"/>
      <c r="AM313" s="105"/>
      <c r="AN313" s="105"/>
      <c r="AO313" s="20"/>
      <c r="AP313" s="20"/>
    </row>
    <row r="314" spans="1:42" x14ac:dyDescent="0.25">
      <c r="A314" s="6" t="s">
        <v>596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27"/>
      <c r="V314" s="27"/>
      <c r="W314" s="27"/>
      <c r="X314" s="27"/>
      <c r="Y314" s="27"/>
      <c r="Z314" s="27" t="s">
        <v>597</v>
      </c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20"/>
      <c r="AP314" s="20"/>
    </row>
    <row r="315" spans="1:42" x14ac:dyDescent="0.25">
      <c r="A315" s="6" t="s">
        <v>598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27"/>
      <c r="V315" s="27"/>
      <c r="W315" s="27"/>
      <c r="X315" s="27"/>
      <c r="Y315" s="27"/>
      <c r="Z315" s="27" t="s">
        <v>599</v>
      </c>
      <c r="AA315" s="105">
        <v>3151949.69</v>
      </c>
      <c r="AB315" s="105"/>
      <c r="AC315" s="105"/>
      <c r="AD315" s="105"/>
      <c r="AE315" s="105"/>
      <c r="AF315" s="105"/>
      <c r="AG315" s="105">
        <v>2310546.19</v>
      </c>
      <c r="AH315" s="105"/>
      <c r="AI315" s="105"/>
      <c r="AJ315" s="105">
        <v>841403.5</v>
      </c>
      <c r="AK315" s="105"/>
      <c r="AL315" s="105"/>
      <c r="AM315" s="105"/>
      <c r="AN315" s="105"/>
      <c r="AO315" s="20"/>
      <c r="AP315" s="20"/>
    </row>
    <row r="316" spans="1:42" x14ac:dyDescent="0.25">
      <c r="A316" s="6" t="s">
        <v>600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27"/>
      <c r="V316" s="27"/>
      <c r="W316" s="27"/>
      <c r="X316" s="27"/>
      <c r="Y316" s="27"/>
      <c r="Z316" s="27" t="s">
        <v>601</v>
      </c>
      <c r="AA316" s="105"/>
      <c r="AB316" s="105"/>
      <c r="AC316" s="105"/>
      <c r="AD316" s="105"/>
      <c r="AE316" s="105"/>
      <c r="AF316" s="105"/>
      <c r="AG316" s="105">
        <v>97675</v>
      </c>
      <c r="AH316" s="105"/>
      <c r="AI316" s="105"/>
      <c r="AJ316" s="111">
        <v>-97675</v>
      </c>
      <c r="AK316" s="111"/>
      <c r="AL316" s="111"/>
      <c r="AM316" s="111"/>
      <c r="AN316" s="111"/>
      <c r="AO316" s="20"/>
      <c r="AP316" s="20"/>
    </row>
    <row r="317" spans="1:42" x14ac:dyDescent="0.25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3"/>
      <c r="AP317" s="3"/>
    </row>
    <row r="318" spans="1:42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</row>
    <row r="319" spans="1:42" ht="16.5" x14ac:dyDescent="0.25">
      <c r="A319" s="15" t="s">
        <v>602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5">
      <c r="A320" s="16" t="s">
        <v>310</v>
      </c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7"/>
      <c r="S320" s="17"/>
      <c r="T320" s="17"/>
      <c r="U320" s="17"/>
      <c r="V320" s="17"/>
      <c r="W320" s="17"/>
      <c r="X320" s="17"/>
      <c r="Y320" s="17"/>
      <c r="Z320" s="17" t="s">
        <v>378</v>
      </c>
      <c r="AA320" s="17"/>
      <c r="AB320" s="17"/>
      <c r="AC320" s="17"/>
      <c r="AD320" s="17"/>
      <c r="AE320" s="17"/>
      <c r="AF320" s="17" t="s">
        <v>20</v>
      </c>
      <c r="AG320" s="17"/>
      <c r="AH320" s="17"/>
      <c r="AI320" s="17" t="s">
        <v>21</v>
      </c>
      <c r="AJ320" s="17"/>
      <c r="AK320" s="17"/>
      <c r="AL320" s="17"/>
      <c r="AM320" s="17"/>
      <c r="AN320" s="17" t="s">
        <v>22</v>
      </c>
      <c r="AO320" s="17" t="s">
        <v>23</v>
      </c>
      <c r="AP320" s="17" t="s">
        <v>24</v>
      </c>
    </row>
    <row r="321" spans="1:42" x14ac:dyDescent="0.25">
      <c r="A321" s="18" t="s">
        <v>312</v>
      </c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9"/>
      <c r="S321" s="19"/>
      <c r="T321" s="19"/>
      <c r="U321" s="19"/>
      <c r="V321" s="19"/>
      <c r="W321" s="19"/>
      <c r="X321" s="19"/>
      <c r="Y321" s="19"/>
      <c r="Z321" s="19" t="s">
        <v>313</v>
      </c>
      <c r="AA321" s="19"/>
      <c r="AB321" s="19"/>
      <c r="AC321" s="19"/>
      <c r="AD321" s="19"/>
      <c r="AE321" s="19"/>
      <c r="AF321" s="19" t="s">
        <v>603</v>
      </c>
      <c r="AG321" s="19"/>
      <c r="AH321" s="19"/>
      <c r="AI321" s="19" t="s">
        <v>604</v>
      </c>
      <c r="AJ321" s="19"/>
      <c r="AK321" s="19"/>
      <c r="AL321" s="19"/>
      <c r="AM321" s="19"/>
      <c r="AN321" s="19" t="s">
        <v>605</v>
      </c>
      <c r="AO321" s="19"/>
      <c r="AP321" s="19"/>
    </row>
    <row r="322" spans="1:4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x14ac:dyDescent="0.25">
      <c r="A323" s="26" t="s">
        <v>459</v>
      </c>
      <c r="B323" s="26"/>
      <c r="C323" s="26"/>
      <c r="D323" s="26"/>
      <c r="E323" s="26"/>
      <c r="F323" s="26" t="s">
        <v>460</v>
      </c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49"/>
      <c r="V323" s="49"/>
      <c r="W323" s="49"/>
      <c r="X323" s="49"/>
      <c r="Y323" s="49"/>
      <c r="Z323" s="49" t="s">
        <v>606</v>
      </c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10"/>
      <c r="AN323" s="110"/>
      <c r="AO323" s="50"/>
      <c r="AP323" s="50"/>
    </row>
    <row r="324" spans="1:42" x14ac:dyDescent="0.25">
      <c r="A324" s="8"/>
      <c r="B324" s="6" t="s">
        <v>399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 x14ac:dyDescent="0.25">
      <c r="A325" s="8"/>
      <c r="B325" s="40" t="s">
        <v>403</v>
      </c>
      <c r="C325" s="40"/>
      <c r="D325" s="40"/>
      <c r="E325" s="40"/>
      <c r="F325" s="41" t="s">
        <v>404</v>
      </c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2"/>
      <c r="V325" s="42"/>
      <c r="W325" s="42"/>
      <c r="X325" s="42"/>
      <c r="Y325" s="42"/>
      <c r="Z325" s="42" t="s">
        <v>607</v>
      </c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09"/>
      <c r="AO325" s="43"/>
      <c r="AP325" s="43"/>
    </row>
    <row r="326" spans="1:42" x14ac:dyDescent="0.25">
      <c r="A326" s="8"/>
      <c r="B326" s="40" t="s">
        <v>421</v>
      </c>
      <c r="C326" s="40"/>
      <c r="D326" s="40"/>
      <c r="E326" s="40"/>
      <c r="F326" s="41" t="s">
        <v>422</v>
      </c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2"/>
      <c r="V326" s="42"/>
      <c r="W326" s="42"/>
      <c r="X326" s="42"/>
      <c r="Y326" s="42"/>
      <c r="Z326" s="42" t="s">
        <v>608</v>
      </c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43"/>
      <c r="AP326" s="43"/>
    </row>
    <row r="327" spans="1:42" x14ac:dyDescent="0.25">
      <c r="A327" s="8"/>
      <c r="B327" s="40" t="s">
        <v>429</v>
      </c>
      <c r="C327" s="40"/>
      <c r="D327" s="40"/>
      <c r="E327" s="40"/>
      <c r="F327" s="41" t="s">
        <v>430</v>
      </c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2"/>
      <c r="V327" s="42"/>
      <c r="W327" s="42"/>
      <c r="X327" s="42"/>
      <c r="Y327" s="42"/>
      <c r="Z327" s="42" t="s">
        <v>609</v>
      </c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  <c r="AN327" s="109"/>
      <c r="AO327" s="43"/>
      <c r="AP327" s="43"/>
    </row>
    <row r="328" spans="1:42" x14ac:dyDescent="0.25">
      <c r="A328" s="8"/>
      <c r="B328" s="40" t="s">
        <v>447</v>
      </c>
      <c r="C328" s="40"/>
      <c r="D328" s="40"/>
      <c r="E328" s="40"/>
      <c r="F328" s="41" t="s">
        <v>448</v>
      </c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2"/>
      <c r="V328" s="42"/>
      <c r="W328" s="42"/>
      <c r="X328" s="42"/>
      <c r="Y328" s="42"/>
      <c r="Z328" s="42" t="s">
        <v>610</v>
      </c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09"/>
      <c r="AO328" s="43"/>
      <c r="AP328" s="43"/>
    </row>
    <row r="329" spans="1:42" x14ac:dyDescent="0.25">
      <c r="A329" s="8"/>
      <c r="B329" s="40" t="s">
        <v>456</v>
      </c>
      <c r="C329" s="40"/>
      <c r="D329" s="40"/>
      <c r="E329" s="40"/>
      <c r="F329" s="41" t="s">
        <v>457</v>
      </c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2"/>
      <c r="V329" s="42"/>
      <c r="W329" s="42"/>
      <c r="X329" s="42"/>
      <c r="Y329" s="42"/>
      <c r="Z329" s="42" t="s">
        <v>611</v>
      </c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  <c r="AO329" s="43"/>
      <c r="AP329" s="43"/>
    </row>
    <row r="330" spans="1:42" x14ac:dyDescent="0.25">
      <c r="A330" s="26" t="s">
        <v>462</v>
      </c>
      <c r="B330" s="26"/>
      <c r="C330" s="26"/>
      <c r="D330" s="26"/>
      <c r="E330" s="26"/>
      <c r="F330" s="26" t="s">
        <v>463</v>
      </c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49"/>
      <c r="V330" s="49"/>
      <c r="W330" s="49"/>
      <c r="X330" s="49"/>
      <c r="Y330" s="49"/>
      <c r="Z330" s="49" t="s">
        <v>612</v>
      </c>
      <c r="AA330" s="110"/>
      <c r="AB330" s="110"/>
      <c r="AC330" s="110"/>
      <c r="AD330" s="110"/>
      <c r="AE330" s="110"/>
      <c r="AF330" s="110"/>
      <c r="AG330" s="110"/>
      <c r="AH330" s="110"/>
      <c r="AI330" s="110"/>
      <c r="AJ330" s="110"/>
      <c r="AK330" s="110"/>
      <c r="AL330" s="110"/>
      <c r="AM330" s="110"/>
      <c r="AN330" s="110"/>
      <c r="AO330" s="50"/>
      <c r="AP330" s="50"/>
    </row>
    <row r="331" spans="1:42" x14ac:dyDescent="0.25">
      <c r="A331" s="8"/>
      <c r="B331" s="6" t="s">
        <v>399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 x14ac:dyDescent="0.25">
      <c r="A332" s="8"/>
      <c r="B332" s="40" t="s">
        <v>409</v>
      </c>
      <c r="C332" s="40"/>
      <c r="D332" s="40"/>
      <c r="E332" s="40"/>
      <c r="F332" s="41" t="s">
        <v>410</v>
      </c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2"/>
      <c r="V332" s="42"/>
      <c r="W332" s="42"/>
      <c r="X332" s="42"/>
      <c r="Y332" s="42"/>
      <c r="Z332" s="42" t="s">
        <v>613</v>
      </c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09"/>
      <c r="AO332" s="43"/>
      <c r="AP332" s="43"/>
    </row>
    <row r="333" spans="1:42" x14ac:dyDescent="0.25">
      <c r="A333" s="8"/>
      <c r="B333" s="40" t="s">
        <v>418</v>
      </c>
      <c r="C333" s="40"/>
      <c r="D333" s="40"/>
      <c r="E333" s="40"/>
      <c r="F333" s="41" t="s">
        <v>419</v>
      </c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2"/>
      <c r="V333" s="42"/>
      <c r="W333" s="42"/>
      <c r="X333" s="42"/>
      <c r="Y333" s="42"/>
      <c r="Z333" s="42" t="s">
        <v>614</v>
      </c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  <c r="AO333" s="43"/>
      <c r="AP333" s="43"/>
    </row>
    <row r="334" spans="1:42" x14ac:dyDescent="0.25">
      <c r="A334" s="26" t="s">
        <v>561</v>
      </c>
      <c r="B334" s="26"/>
      <c r="C334" s="26"/>
      <c r="D334" s="26"/>
      <c r="E334" s="26"/>
      <c r="F334" s="26" t="s">
        <v>562</v>
      </c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49"/>
      <c r="V334" s="49"/>
      <c r="W334" s="49"/>
      <c r="X334" s="49"/>
      <c r="Y334" s="49"/>
      <c r="Z334" s="49" t="s">
        <v>615</v>
      </c>
      <c r="AA334" s="110"/>
      <c r="AB334" s="110"/>
      <c r="AC334" s="110"/>
      <c r="AD334" s="110"/>
      <c r="AE334" s="110"/>
      <c r="AF334" s="110"/>
      <c r="AG334" s="110"/>
      <c r="AH334" s="110"/>
      <c r="AI334" s="110"/>
      <c r="AJ334" s="110"/>
      <c r="AK334" s="110"/>
      <c r="AL334" s="110"/>
      <c r="AM334" s="110"/>
      <c r="AN334" s="110"/>
      <c r="AO334" s="50"/>
      <c r="AP334" s="50"/>
    </row>
    <row r="335" spans="1:42" x14ac:dyDescent="0.25">
      <c r="A335" s="8"/>
      <c r="B335" s="6" t="s">
        <v>399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 x14ac:dyDescent="0.25">
      <c r="A336" s="8"/>
      <c r="B336" s="40" t="s">
        <v>487</v>
      </c>
      <c r="C336" s="40"/>
      <c r="D336" s="40"/>
      <c r="E336" s="40"/>
      <c r="F336" s="41" t="s">
        <v>488</v>
      </c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2"/>
      <c r="V336" s="42"/>
      <c r="W336" s="42"/>
      <c r="X336" s="42"/>
      <c r="Y336" s="42"/>
      <c r="Z336" s="42" t="s">
        <v>616</v>
      </c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  <c r="AO336" s="43"/>
      <c r="AP336" s="43"/>
    </row>
    <row r="337" spans="1:42" x14ac:dyDescent="0.25">
      <c r="A337" s="8"/>
      <c r="B337" s="40" t="s">
        <v>496</v>
      </c>
      <c r="C337" s="40"/>
      <c r="D337" s="40"/>
      <c r="E337" s="40"/>
      <c r="F337" s="41" t="s">
        <v>497</v>
      </c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2"/>
      <c r="V337" s="42"/>
      <c r="W337" s="42"/>
      <c r="X337" s="42"/>
      <c r="Y337" s="42"/>
      <c r="Z337" s="42" t="s">
        <v>617</v>
      </c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09"/>
      <c r="AO337" s="43"/>
      <c r="AP337" s="43"/>
    </row>
    <row r="338" spans="1:42" x14ac:dyDescent="0.25">
      <c r="A338" s="8"/>
      <c r="B338" s="40" t="s">
        <v>519</v>
      </c>
      <c r="C338" s="40"/>
      <c r="D338" s="40"/>
      <c r="E338" s="40"/>
      <c r="F338" s="41" t="s">
        <v>520</v>
      </c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2"/>
      <c r="V338" s="42"/>
      <c r="W338" s="42"/>
      <c r="X338" s="42"/>
      <c r="Y338" s="42"/>
      <c r="Z338" s="42" t="s">
        <v>618</v>
      </c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  <c r="AO338" s="43"/>
      <c r="AP338" s="43"/>
    </row>
    <row r="339" spans="1:42" x14ac:dyDescent="0.25">
      <c r="A339" s="8"/>
      <c r="B339" s="40" t="s">
        <v>537</v>
      </c>
      <c r="C339" s="40"/>
      <c r="D339" s="40"/>
      <c r="E339" s="40"/>
      <c r="F339" s="41" t="s">
        <v>538</v>
      </c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2"/>
      <c r="V339" s="42"/>
      <c r="W339" s="42"/>
      <c r="X339" s="42"/>
      <c r="Y339" s="42"/>
      <c r="Z339" s="42" t="s">
        <v>619</v>
      </c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09"/>
      <c r="AO339" s="43"/>
      <c r="AP339" s="43"/>
    </row>
    <row r="340" spans="1:42" x14ac:dyDescent="0.25">
      <c r="A340" s="8"/>
      <c r="B340" s="40" t="s">
        <v>546</v>
      </c>
      <c r="C340" s="40"/>
      <c r="D340" s="40"/>
      <c r="E340" s="40"/>
      <c r="F340" s="41" t="s">
        <v>547</v>
      </c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2"/>
      <c r="V340" s="42"/>
      <c r="W340" s="42"/>
      <c r="X340" s="42"/>
      <c r="Y340" s="42"/>
      <c r="Z340" s="42" t="s">
        <v>620</v>
      </c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  <c r="AO340" s="43"/>
      <c r="AP340" s="43"/>
    </row>
    <row r="341" spans="1:42" x14ac:dyDescent="0.25">
      <c r="A341" s="26" t="s">
        <v>564</v>
      </c>
      <c r="B341" s="26"/>
      <c r="C341" s="26"/>
      <c r="D341" s="26"/>
      <c r="E341" s="26"/>
      <c r="F341" s="26" t="s">
        <v>621</v>
      </c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49"/>
      <c r="V341" s="49"/>
      <c r="W341" s="49"/>
      <c r="X341" s="49"/>
      <c r="Y341" s="49"/>
      <c r="Z341" s="49" t="s">
        <v>622</v>
      </c>
      <c r="AA341" s="110"/>
      <c r="AB341" s="110"/>
      <c r="AC341" s="110"/>
      <c r="AD341" s="110"/>
      <c r="AE341" s="110"/>
      <c r="AF341" s="110"/>
      <c r="AG341" s="110"/>
      <c r="AH341" s="110"/>
      <c r="AI341" s="110"/>
      <c r="AJ341" s="110"/>
      <c r="AK341" s="110"/>
      <c r="AL341" s="110"/>
      <c r="AM341" s="110"/>
      <c r="AN341" s="110"/>
      <c r="AO341" s="50"/>
      <c r="AP341" s="50"/>
    </row>
    <row r="342" spans="1:42" x14ac:dyDescent="0.25">
      <c r="A342" s="8"/>
      <c r="B342" s="6" t="s">
        <v>399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 x14ac:dyDescent="0.25">
      <c r="A343" s="8"/>
      <c r="B343" s="40" t="s">
        <v>525</v>
      </c>
      <c r="C343" s="40"/>
      <c r="D343" s="40"/>
      <c r="E343" s="40"/>
      <c r="F343" s="41" t="s">
        <v>526</v>
      </c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2"/>
      <c r="V343" s="42"/>
      <c r="W343" s="42"/>
      <c r="X343" s="42"/>
      <c r="Y343" s="42"/>
      <c r="Z343" s="42" t="s">
        <v>623</v>
      </c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43"/>
      <c r="AP343" s="43"/>
    </row>
    <row r="344" spans="1:42" x14ac:dyDescent="0.25">
      <c r="A344" s="8"/>
      <c r="B344" s="40" t="s">
        <v>534</v>
      </c>
      <c r="C344" s="40"/>
      <c r="D344" s="40"/>
      <c r="E344" s="40"/>
      <c r="F344" s="41" t="s">
        <v>535</v>
      </c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2"/>
      <c r="V344" s="42"/>
      <c r="W344" s="42"/>
      <c r="X344" s="42"/>
      <c r="Y344" s="42"/>
      <c r="Z344" s="42" t="s">
        <v>624</v>
      </c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43"/>
      <c r="AP344" s="43"/>
    </row>
    <row r="345" spans="1:42" x14ac:dyDescent="0.25">
      <c r="A345" s="8"/>
      <c r="B345" s="40" t="s">
        <v>549</v>
      </c>
      <c r="C345" s="40"/>
      <c r="D345" s="40"/>
      <c r="E345" s="40"/>
      <c r="F345" s="41" t="s">
        <v>550</v>
      </c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2"/>
      <c r="V345" s="42"/>
      <c r="W345" s="42"/>
      <c r="X345" s="42"/>
      <c r="Y345" s="42"/>
      <c r="Z345" s="42" t="s">
        <v>625</v>
      </c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  <c r="AO345" s="43"/>
      <c r="AP345" s="43"/>
    </row>
    <row r="346" spans="1:42" x14ac:dyDescent="0.25">
      <c r="A346" s="8"/>
      <c r="B346" s="40" t="s">
        <v>558</v>
      </c>
      <c r="C346" s="40"/>
      <c r="D346" s="40"/>
      <c r="E346" s="40"/>
      <c r="F346" s="41" t="s">
        <v>559</v>
      </c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2"/>
      <c r="V346" s="42"/>
      <c r="W346" s="42"/>
      <c r="X346" s="42"/>
      <c r="Y346" s="42"/>
      <c r="Z346" s="42" t="s">
        <v>626</v>
      </c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43"/>
      <c r="AP346" s="43"/>
    </row>
    <row r="347" spans="1:42" x14ac:dyDescent="0.25">
      <c r="A347" s="26" t="s">
        <v>465</v>
      </c>
      <c r="B347" s="26"/>
      <c r="C347" s="26"/>
      <c r="D347" s="26"/>
      <c r="E347" s="26"/>
      <c r="F347" s="26" t="s">
        <v>466</v>
      </c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49"/>
      <c r="V347" s="49"/>
      <c r="W347" s="49"/>
      <c r="X347" s="49"/>
      <c r="Y347" s="49"/>
      <c r="Z347" s="49" t="s">
        <v>627</v>
      </c>
      <c r="AA347" s="110"/>
      <c r="AB347" s="110"/>
      <c r="AC347" s="110"/>
      <c r="AD347" s="110"/>
      <c r="AE347" s="110"/>
      <c r="AF347" s="110"/>
      <c r="AG347" s="110"/>
      <c r="AH347" s="110"/>
      <c r="AI347" s="110"/>
      <c r="AJ347" s="110"/>
      <c r="AK347" s="110"/>
      <c r="AL347" s="110"/>
      <c r="AM347" s="110"/>
      <c r="AN347" s="110"/>
      <c r="AO347" s="50"/>
      <c r="AP347" s="50"/>
    </row>
    <row r="348" spans="1:42" x14ac:dyDescent="0.25">
      <c r="A348" s="8"/>
      <c r="B348" s="6" t="s">
        <v>399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 x14ac:dyDescent="0.25">
      <c r="A349" s="8"/>
      <c r="B349" s="40" t="s">
        <v>400</v>
      </c>
      <c r="C349" s="40"/>
      <c r="D349" s="40"/>
      <c r="E349" s="40"/>
      <c r="F349" s="41" t="s">
        <v>401</v>
      </c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2"/>
      <c r="V349" s="42"/>
      <c r="W349" s="42"/>
      <c r="X349" s="42"/>
      <c r="Y349" s="42"/>
      <c r="Z349" s="42" t="s">
        <v>628</v>
      </c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43"/>
      <c r="AP349" s="43"/>
    </row>
    <row r="350" spans="1:42" x14ac:dyDescent="0.25">
      <c r="A350" s="8"/>
      <c r="B350" s="40" t="s">
        <v>403</v>
      </c>
      <c r="C350" s="40"/>
      <c r="D350" s="40"/>
      <c r="E350" s="40"/>
      <c r="F350" s="41" t="s">
        <v>404</v>
      </c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2"/>
      <c r="V350" s="42"/>
      <c r="W350" s="42"/>
      <c r="X350" s="42"/>
      <c r="Y350" s="42"/>
      <c r="Z350" s="42" t="s">
        <v>629</v>
      </c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43"/>
      <c r="AP350" s="43"/>
    </row>
    <row r="351" spans="1:42" x14ac:dyDescent="0.25">
      <c r="A351" s="8"/>
      <c r="B351" s="40" t="s">
        <v>421</v>
      </c>
      <c r="C351" s="40"/>
      <c r="D351" s="40"/>
      <c r="E351" s="40"/>
      <c r="F351" s="41" t="s">
        <v>422</v>
      </c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2"/>
      <c r="V351" s="42"/>
      <c r="W351" s="42"/>
      <c r="X351" s="42"/>
      <c r="Y351" s="42"/>
      <c r="Z351" s="42" t="s">
        <v>630</v>
      </c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43"/>
      <c r="AP351" s="43"/>
    </row>
    <row r="352" spans="1:42" x14ac:dyDescent="0.25">
      <c r="A352" s="8"/>
      <c r="B352" s="40" t="s">
        <v>424</v>
      </c>
      <c r="C352" s="40"/>
      <c r="D352" s="40"/>
      <c r="E352" s="40"/>
      <c r="F352" s="41" t="s">
        <v>425</v>
      </c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2"/>
      <c r="V352" s="42"/>
      <c r="W352" s="42"/>
      <c r="X352" s="42"/>
      <c r="Y352" s="42"/>
      <c r="Z352" s="42" t="s">
        <v>631</v>
      </c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  <c r="AO352" s="43"/>
      <c r="AP352" s="43"/>
    </row>
    <row r="353" spans="1:42" x14ac:dyDescent="0.25">
      <c r="A353" s="8"/>
      <c r="B353" s="40" t="s">
        <v>429</v>
      </c>
      <c r="C353" s="40"/>
      <c r="D353" s="40"/>
      <c r="E353" s="40"/>
      <c r="F353" s="41" t="s">
        <v>430</v>
      </c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2"/>
      <c r="V353" s="42"/>
      <c r="W353" s="42"/>
      <c r="X353" s="42"/>
      <c r="Y353" s="42"/>
      <c r="Z353" s="42" t="s">
        <v>632</v>
      </c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09"/>
      <c r="AO353" s="43"/>
      <c r="AP353" s="43"/>
    </row>
    <row r="354" spans="1:42" x14ac:dyDescent="0.25">
      <c r="A354" s="8"/>
      <c r="B354" s="40" t="s">
        <v>447</v>
      </c>
      <c r="C354" s="40"/>
      <c r="D354" s="40"/>
      <c r="E354" s="40"/>
      <c r="F354" s="41" t="s">
        <v>448</v>
      </c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2"/>
      <c r="V354" s="42"/>
      <c r="W354" s="42"/>
      <c r="X354" s="42"/>
      <c r="Y354" s="42"/>
      <c r="Z354" s="42" t="s">
        <v>633</v>
      </c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09"/>
      <c r="AO354" s="43"/>
      <c r="AP354" s="43"/>
    </row>
    <row r="355" spans="1:42" x14ac:dyDescent="0.25">
      <c r="A355" s="8"/>
      <c r="B355" s="40" t="s">
        <v>450</v>
      </c>
      <c r="C355" s="40"/>
      <c r="D355" s="40"/>
      <c r="E355" s="40"/>
      <c r="F355" s="41" t="s">
        <v>451</v>
      </c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2"/>
      <c r="V355" s="42"/>
      <c r="W355" s="42"/>
      <c r="X355" s="42"/>
      <c r="Y355" s="42"/>
      <c r="Z355" s="42" t="s">
        <v>634</v>
      </c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43"/>
      <c r="AP355" s="43"/>
    </row>
    <row r="356" spans="1:42" x14ac:dyDescent="0.25">
      <c r="A356" s="8"/>
      <c r="B356" s="40" t="s">
        <v>456</v>
      </c>
      <c r="C356" s="40"/>
      <c r="D356" s="40"/>
      <c r="E356" s="40"/>
      <c r="F356" s="41" t="s">
        <v>457</v>
      </c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2"/>
      <c r="V356" s="42"/>
      <c r="W356" s="42"/>
      <c r="X356" s="42"/>
      <c r="Y356" s="42"/>
      <c r="Z356" s="42" t="s">
        <v>635</v>
      </c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09"/>
      <c r="AO356" s="43"/>
      <c r="AP356" s="43"/>
    </row>
    <row r="357" spans="1:42" x14ac:dyDescent="0.25">
      <c r="A357" s="26" t="s">
        <v>468</v>
      </c>
      <c r="B357" s="26"/>
      <c r="C357" s="26"/>
      <c r="D357" s="26"/>
      <c r="E357" s="26"/>
      <c r="F357" s="26" t="s">
        <v>469</v>
      </c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49"/>
      <c r="V357" s="49"/>
      <c r="W357" s="49"/>
      <c r="X357" s="49"/>
      <c r="Y357" s="49"/>
      <c r="Z357" s="49" t="s">
        <v>636</v>
      </c>
      <c r="AA357" s="110"/>
      <c r="AB357" s="110"/>
      <c r="AC357" s="110"/>
      <c r="AD357" s="110"/>
      <c r="AE357" s="110"/>
      <c r="AF357" s="110"/>
      <c r="AG357" s="110"/>
      <c r="AH357" s="110"/>
      <c r="AI357" s="110"/>
      <c r="AJ357" s="110"/>
      <c r="AK357" s="110"/>
      <c r="AL357" s="110"/>
      <c r="AM357" s="110"/>
      <c r="AN357" s="110"/>
      <c r="AO357" s="50"/>
      <c r="AP357" s="50"/>
    </row>
    <row r="358" spans="1:42" x14ac:dyDescent="0.25">
      <c r="A358" s="8"/>
      <c r="B358" s="6" t="s">
        <v>399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 x14ac:dyDescent="0.25">
      <c r="A359" s="8"/>
      <c r="B359" s="40" t="s">
        <v>409</v>
      </c>
      <c r="C359" s="40"/>
      <c r="D359" s="40"/>
      <c r="E359" s="40"/>
      <c r="F359" s="41" t="s">
        <v>410</v>
      </c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2"/>
      <c r="V359" s="42"/>
      <c r="W359" s="42"/>
      <c r="X359" s="42"/>
      <c r="Y359" s="42"/>
      <c r="Z359" s="42" t="s">
        <v>637</v>
      </c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09"/>
      <c r="AO359" s="43"/>
      <c r="AP359" s="43"/>
    </row>
    <row r="360" spans="1:42" x14ac:dyDescent="0.25">
      <c r="A360" s="8"/>
      <c r="B360" s="40" t="s">
        <v>412</v>
      </c>
      <c r="C360" s="40"/>
      <c r="D360" s="40"/>
      <c r="E360" s="40"/>
      <c r="F360" s="41" t="s">
        <v>413</v>
      </c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2"/>
      <c r="V360" s="42"/>
      <c r="W360" s="42"/>
      <c r="X360" s="42"/>
      <c r="Y360" s="42"/>
      <c r="Z360" s="42" t="s">
        <v>638</v>
      </c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09"/>
      <c r="AO360" s="43"/>
      <c r="AP360" s="43"/>
    </row>
    <row r="361" spans="1:42" x14ac:dyDescent="0.25">
      <c r="A361" s="8"/>
      <c r="B361" s="40" t="s">
        <v>418</v>
      </c>
      <c r="C361" s="40"/>
      <c r="D361" s="40"/>
      <c r="E361" s="40"/>
      <c r="F361" s="41" t="s">
        <v>419</v>
      </c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2"/>
      <c r="V361" s="42"/>
      <c r="W361" s="42"/>
      <c r="X361" s="42"/>
      <c r="Y361" s="42"/>
      <c r="Z361" s="42" t="s">
        <v>639</v>
      </c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09"/>
      <c r="AO361" s="43"/>
      <c r="AP361" s="43"/>
    </row>
    <row r="362" spans="1:42" x14ac:dyDescent="0.25">
      <c r="A362" s="26" t="s">
        <v>567</v>
      </c>
      <c r="B362" s="26"/>
      <c r="C362" s="26"/>
      <c r="D362" s="26"/>
      <c r="E362" s="26"/>
      <c r="F362" s="26" t="s">
        <v>568</v>
      </c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49"/>
      <c r="V362" s="49"/>
      <c r="W362" s="49"/>
      <c r="X362" s="49"/>
      <c r="Y362" s="49"/>
      <c r="Z362" s="49" t="s">
        <v>640</v>
      </c>
      <c r="AA362" s="110"/>
      <c r="AB362" s="110"/>
      <c r="AC362" s="110"/>
      <c r="AD362" s="110"/>
      <c r="AE362" s="110"/>
      <c r="AF362" s="110"/>
      <c r="AG362" s="110"/>
      <c r="AH362" s="110"/>
      <c r="AI362" s="110"/>
      <c r="AJ362" s="110"/>
      <c r="AK362" s="110"/>
      <c r="AL362" s="110"/>
      <c r="AM362" s="110"/>
      <c r="AN362" s="110"/>
      <c r="AO362" s="50"/>
      <c r="AP362" s="50"/>
    </row>
    <row r="363" spans="1:42" x14ac:dyDescent="0.25">
      <c r="A363" s="8"/>
      <c r="B363" s="6" t="s">
        <v>399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 x14ac:dyDescent="0.25">
      <c r="A364" s="8"/>
      <c r="B364" s="40" t="s">
        <v>487</v>
      </c>
      <c r="C364" s="40"/>
      <c r="D364" s="40"/>
      <c r="E364" s="40"/>
      <c r="F364" s="41" t="s">
        <v>488</v>
      </c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2"/>
      <c r="V364" s="42"/>
      <c r="W364" s="42"/>
      <c r="X364" s="42"/>
      <c r="Y364" s="42"/>
      <c r="Z364" s="42" t="s">
        <v>641</v>
      </c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09"/>
      <c r="AO364" s="43"/>
      <c r="AP364" s="43"/>
    </row>
    <row r="365" spans="1:42" x14ac:dyDescent="0.25">
      <c r="A365" s="8"/>
      <c r="B365" s="40" t="s">
        <v>490</v>
      </c>
      <c r="C365" s="40"/>
      <c r="D365" s="40"/>
      <c r="E365" s="40"/>
      <c r="F365" s="41" t="s">
        <v>491</v>
      </c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2"/>
      <c r="V365" s="42"/>
      <c r="W365" s="42"/>
      <c r="X365" s="42"/>
      <c r="Y365" s="42"/>
      <c r="Z365" s="42" t="s">
        <v>642</v>
      </c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09"/>
      <c r="AO365" s="43"/>
      <c r="AP365" s="43"/>
    </row>
    <row r="366" spans="1:42" x14ac:dyDescent="0.25">
      <c r="A366" s="8"/>
      <c r="B366" s="40" t="s">
        <v>496</v>
      </c>
      <c r="C366" s="40"/>
      <c r="D366" s="40"/>
      <c r="E366" s="40"/>
      <c r="F366" s="41" t="s">
        <v>497</v>
      </c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2"/>
      <c r="V366" s="42"/>
      <c r="W366" s="42"/>
      <c r="X366" s="42"/>
      <c r="Y366" s="42"/>
      <c r="Z366" s="42" t="s">
        <v>643</v>
      </c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  <c r="AN366" s="109"/>
      <c r="AO366" s="43"/>
      <c r="AP366" s="43"/>
    </row>
    <row r="367" spans="1:42" x14ac:dyDescent="0.25">
      <c r="A367" s="8"/>
      <c r="B367" s="40" t="s">
        <v>516</v>
      </c>
      <c r="C367" s="40"/>
      <c r="D367" s="40"/>
      <c r="E367" s="40"/>
      <c r="F367" s="41" t="s">
        <v>517</v>
      </c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2"/>
      <c r="V367" s="42"/>
      <c r="W367" s="42"/>
      <c r="X367" s="42"/>
      <c r="Y367" s="42"/>
      <c r="Z367" s="42" t="s">
        <v>644</v>
      </c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  <c r="AN367" s="109"/>
      <c r="AO367" s="43"/>
      <c r="AP367" s="43"/>
    </row>
    <row r="368" spans="1:42" x14ac:dyDescent="0.25">
      <c r="A368" s="8"/>
      <c r="B368" s="40" t="s">
        <v>519</v>
      </c>
      <c r="C368" s="40"/>
      <c r="D368" s="40"/>
      <c r="E368" s="40"/>
      <c r="F368" s="41" t="s">
        <v>520</v>
      </c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2"/>
      <c r="V368" s="42"/>
      <c r="W368" s="42"/>
      <c r="X368" s="42"/>
      <c r="Y368" s="42"/>
      <c r="Z368" s="42" t="s">
        <v>645</v>
      </c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  <c r="AN368" s="109"/>
      <c r="AO368" s="43"/>
      <c r="AP368" s="43"/>
    </row>
    <row r="369" spans="1:42" x14ac:dyDescent="0.25">
      <c r="A369" s="8"/>
      <c r="B369" s="40" t="s">
        <v>537</v>
      </c>
      <c r="C369" s="40"/>
      <c r="D369" s="40"/>
      <c r="E369" s="40"/>
      <c r="F369" s="41" t="s">
        <v>538</v>
      </c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2"/>
      <c r="V369" s="42"/>
      <c r="W369" s="42"/>
      <c r="X369" s="42"/>
      <c r="Y369" s="42"/>
      <c r="Z369" s="42" t="s">
        <v>646</v>
      </c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09"/>
      <c r="AO369" s="43"/>
      <c r="AP369" s="43"/>
    </row>
    <row r="370" spans="1:42" x14ac:dyDescent="0.25">
      <c r="A370" s="8"/>
      <c r="B370" s="40" t="s">
        <v>540</v>
      </c>
      <c r="C370" s="40"/>
      <c r="D370" s="40"/>
      <c r="E370" s="40"/>
      <c r="F370" s="41" t="s">
        <v>541</v>
      </c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2"/>
      <c r="V370" s="42"/>
      <c r="W370" s="42"/>
      <c r="X370" s="42"/>
      <c r="Y370" s="42"/>
      <c r="Z370" s="42" t="s">
        <v>647</v>
      </c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09"/>
      <c r="AO370" s="43"/>
      <c r="AP370" s="43"/>
    </row>
    <row r="371" spans="1:42" x14ac:dyDescent="0.25">
      <c r="A371" s="8"/>
      <c r="B371" s="40" t="s">
        <v>546</v>
      </c>
      <c r="C371" s="40"/>
      <c r="D371" s="40"/>
      <c r="E371" s="40"/>
      <c r="F371" s="41" t="s">
        <v>547</v>
      </c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2"/>
      <c r="V371" s="42"/>
      <c r="W371" s="42"/>
      <c r="X371" s="42"/>
      <c r="Y371" s="42"/>
      <c r="Z371" s="42" t="s">
        <v>648</v>
      </c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  <c r="AN371" s="109"/>
      <c r="AO371" s="43"/>
      <c r="AP371" s="43"/>
    </row>
    <row r="372" spans="1:42" x14ac:dyDescent="0.25">
      <c r="A372" s="26" t="s">
        <v>570</v>
      </c>
      <c r="B372" s="26"/>
      <c r="C372" s="26"/>
      <c r="D372" s="26"/>
      <c r="E372" s="26"/>
      <c r="F372" s="26" t="s">
        <v>649</v>
      </c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49"/>
      <c r="V372" s="49"/>
      <c r="W372" s="49"/>
      <c r="X372" s="49"/>
      <c r="Y372" s="49"/>
      <c r="Z372" s="49" t="s">
        <v>650</v>
      </c>
      <c r="AA372" s="110"/>
      <c r="AB372" s="110"/>
      <c r="AC372" s="110"/>
      <c r="AD372" s="110"/>
      <c r="AE372" s="110"/>
      <c r="AF372" s="110"/>
      <c r="AG372" s="110"/>
      <c r="AH372" s="110"/>
      <c r="AI372" s="110"/>
      <c r="AJ372" s="110"/>
      <c r="AK372" s="110"/>
      <c r="AL372" s="110"/>
      <c r="AM372" s="110"/>
      <c r="AN372" s="110"/>
      <c r="AO372" s="50"/>
      <c r="AP372" s="50"/>
    </row>
    <row r="373" spans="1:42" x14ac:dyDescent="0.25">
      <c r="A373" s="8"/>
      <c r="B373" s="6" t="s">
        <v>399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 x14ac:dyDescent="0.25">
      <c r="A374" s="8"/>
      <c r="B374" s="40" t="s">
        <v>525</v>
      </c>
      <c r="C374" s="40"/>
      <c r="D374" s="40"/>
      <c r="E374" s="40"/>
      <c r="F374" s="41" t="s">
        <v>526</v>
      </c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2"/>
      <c r="V374" s="42"/>
      <c r="W374" s="42"/>
      <c r="X374" s="42"/>
      <c r="Y374" s="42"/>
      <c r="Z374" s="42" t="s">
        <v>651</v>
      </c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09"/>
      <c r="AO374" s="43"/>
      <c r="AP374" s="43"/>
    </row>
    <row r="375" spans="1:42" x14ac:dyDescent="0.25">
      <c r="A375" s="8"/>
      <c r="B375" s="40" t="s">
        <v>528</v>
      </c>
      <c r="C375" s="40"/>
      <c r="D375" s="40"/>
      <c r="E375" s="40"/>
      <c r="F375" s="41" t="s">
        <v>529</v>
      </c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2"/>
      <c r="V375" s="42"/>
      <c r="W375" s="42"/>
      <c r="X375" s="42"/>
      <c r="Y375" s="42"/>
      <c r="Z375" s="42" t="s">
        <v>652</v>
      </c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09"/>
      <c r="AO375" s="43"/>
      <c r="AP375" s="43"/>
    </row>
    <row r="376" spans="1:42" x14ac:dyDescent="0.25">
      <c r="A376" s="8"/>
      <c r="B376" s="40" t="s">
        <v>534</v>
      </c>
      <c r="C376" s="40"/>
      <c r="D376" s="40"/>
      <c r="E376" s="40"/>
      <c r="F376" s="41" t="s">
        <v>653</v>
      </c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2"/>
      <c r="V376" s="42"/>
      <c r="W376" s="42"/>
      <c r="X376" s="42"/>
      <c r="Y376" s="42"/>
      <c r="Z376" s="42" t="s">
        <v>654</v>
      </c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  <c r="AN376" s="109"/>
      <c r="AO376" s="43"/>
      <c r="AP376" s="43"/>
    </row>
    <row r="377" spans="1:42" x14ac:dyDescent="0.25">
      <c r="A377" s="8"/>
      <c r="B377" s="40" t="s">
        <v>549</v>
      </c>
      <c r="C377" s="40"/>
      <c r="D377" s="40"/>
      <c r="E377" s="40"/>
      <c r="F377" s="41" t="s">
        <v>550</v>
      </c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2"/>
      <c r="V377" s="42"/>
      <c r="W377" s="42"/>
      <c r="X377" s="42"/>
      <c r="Y377" s="42"/>
      <c r="Z377" s="42" t="s">
        <v>655</v>
      </c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09"/>
      <c r="AO377" s="43"/>
      <c r="AP377" s="43"/>
    </row>
    <row r="378" spans="1:42" x14ac:dyDescent="0.25">
      <c r="A378" s="8"/>
      <c r="B378" s="40" t="s">
        <v>552</v>
      </c>
      <c r="C378" s="40"/>
      <c r="D378" s="40"/>
      <c r="E378" s="40"/>
      <c r="F378" s="41" t="s">
        <v>553</v>
      </c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2"/>
      <c r="V378" s="42"/>
      <c r="W378" s="42"/>
      <c r="X378" s="42"/>
      <c r="Y378" s="42"/>
      <c r="Z378" s="42" t="s">
        <v>656</v>
      </c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09"/>
      <c r="AO378" s="43"/>
      <c r="AP378" s="43"/>
    </row>
    <row r="379" spans="1:42" x14ac:dyDescent="0.25">
      <c r="A379" s="8"/>
      <c r="B379" s="40" t="s">
        <v>558</v>
      </c>
      <c r="C379" s="40"/>
      <c r="D379" s="40"/>
      <c r="E379" s="40"/>
      <c r="F379" s="41" t="s">
        <v>559</v>
      </c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2"/>
      <c r="V379" s="42"/>
      <c r="W379" s="42"/>
      <c r="X379" s="42"/>
      <c r="Y379" s="42"/>
      <c r="Z379" s="42" t="s">
        <v>657</v>
      </c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  <c r="AN379" s="109"/>
      <c r="AO379" s="43"/>
      <c r="AP379" s="43"/>
    </row>
    <row r="380" spans="1:42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</row>
    <row r="381" spans="1:42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</row>
    <row r="382" spans="1:42" ht="16.5" x14ac:dyDescent="0.25">
      <c r="A382" s="15" t="s">
        <v>658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5">
      <c r="A383" s="16" t="s">
        <v>659</v>
      </c>
      <c r="B383" s="16"/>
      <c r="C383" s="16"/>
      <c r="D383" s="16"/>
      <c r="E383" s="16"/>
      <c r="F383" s="16" t="s">
        <v>310</v>
      </c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 t="s">
        <v>18</v>
      </c>
      <c r="AE383" s="16" t="s">
        <v>310</v>
      </c>
      <c r="AF383" s="16"/>
      <c r="AG383" s="16"/>
      <c r="AH383" s="16"/>
      <c r="AI383" s="16"/>
      <c r="AJ383" s="16"/>
      <c r="AK383" s="16"/>
      <c r="AL383" s="17"/>
      <c r="AM383" s="17"/>
      <c r="AN383" s="17"/>
      <c r="AO383" s="17"/>
      <c r="AP383" s="17" t="s">
        <v>22</v>
      </c>
    </row>
    <row r="384" spans="1:42" x14ac:dyDescent="0.25">
      <c r="A384" s="18" t="s">
        <v>25</v>
      </c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9"/>
      <c r="Z384" s="19"/>
      <c r="AA384" s="19"/>
      <c r="AB384" s="19"/>
      <c r="AC384" s="19"/>
      <c r="AD384" s="19" t="s">
        <v>26</v>
      </c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 t="s">
        <v>660</v>
      </c>
    </row>
    <row r="385" spans="1:4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x14ac:dyDescent="0.25">
      <c r="A386" s="6" t="s">
        <v>661</v>
      </c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20"/>
      <c r="Z386" s="20"/>
      <c r="AA386" s="20"/>
      <c r="AB386" s="20"/>
      <c r="AC386" s="20"/>
      <c r="AD386" s="20" t="s">
        <v>65</v>
      </c>
      <c r="AE386" s="6" t="s">
        <v>66</v>
      </c>
      <c r="AF386" s="6"/>
      <c r="AG386" s="6"/>
      <c r="AH386" s="6"/>
      <c r="AI386" s="6"/>
      <c r="AJ386" s="6"/>
      <c r="AK386" s="6"/>
      <c r="AL386" s="105">
        <v>22981</v>
      </c>
      <c r="AM386" s="105"/>
      <c r="AN386" s="105"/>
      <c r="AO386" s="105"/>
      <c r="AP386" s="105"/>
    </row>
    <row r="387" spans="1:42" x14ac:dyDescent="0.25">
      <c r="A387" s="22" t="s">
        <v>661</v>
      </c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107">
        <v>22981</v>
      </c>
      <c r="AM387" s="107"/>
      <c r="AN387" s="107"/>
      <c r="AO387" s="107"/>
      <c r="AP387" s="107"/>
    </row>
    <row r="388" spans="1:42" x14ac:dyDescent="0.25">
      <c r="A388" s="6" t="s">
        <v>662</v>
      </c>
      <c r="B388" s="6"/>
      <c r="C388" s="6"/>
      <c r="D388" s="6"/>
      <c r="E388" s="6"/>
      <c r="F388" s="6" t="s">
        <v>663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20"/>
      <c r="Z388" s="20"/>
      <c r="AA388" s="20"/>
      <c r="AB388" s="20"/>
      <c r="AC388" s="20"/>
      <c r="AD388" s="20" t="s">
        <v>65</v>
      </c>
      <c r="AE388" s="6" t="s">
        <v>66</v>
      </c>
      <c r="AF388" s="6"/>
      <c r="AG388" s="6"/>
      <c r="AH388" s="6"/>
      <c r="AI388" s="6"/>
      <c r="AJ388" s="6"/>
      <c r="AK388" s="6"/>
      <c r="AL388" s="105">
        <v>30000</v>
      </c>
      <c r="AM388" s="105"/>
      <c r="AN388" s="105"/>
      <c r="AO388" s="105"/>
      <c r="AP388" s="105"/>
    </row>
    <row r="389" spans="1:42" x14ac:dyDescent="0.25">
      <c r="A389" s="22" t="s">
        <v>662</v>
      </c>
      <c r="B389" s="22"/>
      <c r="C389" s="22"/>
      <c r="D389" s="22"/>
      <c r="E389" s="22"/>
      <c r="F389" s="22" t="s">
        <v>663</v>
      </c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107">
        <v>30000</v>
      </c>
      <c r="AM389" s="107"/>
      <c r="AN389" s="107"/>
      <c r="AO389" s="107"/>
      <c r="AP389" s="107"/>
    </row>
    <row r="390" spans="1:42" x14ac:dyDescent="0.25">
      <c r="A390" s="51" t="s">
        <v>664</v>
      </c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108">
        <v>52981</v>
      </c>
      <c r="AM390" s="108"/>
      <c r="AN390" s="108"/>
      <c r="AO390" s="108"/>
      <c r="AP390" s="108"/>
    </row>
    <row r="391" spans="1:42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spans="1:42" ht="16.5" x14ac:dyDescent="0.25">
      <c r="A392" s="15" t="s">
        <v>665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5">
      <c r="A393" s="16" t="s">
        <v>659</v>
      </c>
      <c r="B393" s="16"/>
      <c r="C393" s="16"/>
      <c r="D393" s="16"/>
      <c r="E393" s="16"/>
      <c r="F393" s="16" t="s">
        <v>310</v>
      </c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7"/>
      <c r="U393" s="17"/>
      <c r="V393" s="17"/>
      <c r="W393" s="17"/>
      <c r="X393" s="17"/>
      <c r="Y393" s="17"/>
      <c r="Z393" s="17"/>
      <c r="AA393" s="17" t="s">
        <v>666</v>
      </c>
      <c r="AB393" s="17"/>
      <c r="AC393" s="17"/>
      <c r="AD393" s="17" t="s">
        <v>18</v>
      </c>
      <c r="AE393" s="16" t="s">
        <v>310</v>
      </c>
      <c r="AF393" s="16"/>
      <c r="AG393" s="16"/>
      <c r="AH393" s="16"/>
      <c r="AI393" s="16"/>
      <c r="AJ393" s="16"/>
      <c r="AK393" s="16"/>
      <c r="AL393" s="17"/>
      <c r="AM393" s="17"/>
      <c r="AN393" s="17"/>
      <c r="AO393" s="17"/>
      <c r="AP393" s="17" t="s">
        <v>22</v>
      </c>
    </row>
    <row r="394" spans="1:42" x14ac:dyDescent="0.25">
      <c r="A394" s="18" t="s">
        <v>25</v>
      </c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9"/>
      <c r="U394" s="19"/>
      <c r="V394" s="19"/>
      <c r="W394" s="19"/>
      <c r="X394" s="19"/>
      <c r="Y394" s="19"/>
      <c r="Z394" s="19"/>
      <c r="AA394" s="19" t="s">
        <v>26</v>
      </c>
      <c r="AB394" s="19"/>
      <c r="AC394" s="19"/>
      <c r="AD394" s="19" t="s">
        <v>667</v>
      </c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 t="s">
        <v>668</v>
      </c>
    </row>
    <row r="395" spans="1:4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</row>
    <row r="396" spans="1:42" x14ac:dyDescent="0.25">
      <c r="A396" s="6"/>
      <c r="B396" s="6"/>
      <c r="C396" s="6"/>
      <c r="D396" s="6"/>
      <c r="E396" s="6"/>
      <c r="F396" s="3" t="s">
        <v>669</v>
      </c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6"/>
      <c r="AF396" s="6"/>
      <c r="AG396" s="6"/>
      <c r="AH396" s="6"/>
      <c r="AI396" s="6"/>
      <c r="AJ396" s="6"/>
      <c r="AK396" s="6"/>
      <c r="AL396" s="105"/>
      <c r="AM396" s="105"/>
      <c r="AN396" s="105"/>
      <c r="AO396" s="105"/>
      <c r="AP396" s="105"/>
    </row>
    <row r="397" spans="1:42" ht="16.5" x14ac:dyDescent="0.25">
      <c r="A397" s="15" t="s">
        <v>670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5">
      <c r="A398" s="16" t="s">
        <v>17</v>
      </c>
      <c r="B398" s="16"/>
      <c r="C398" s="16"/>
      <c r="D398" s="16"/>
      <c r="E398" s="16" t="s">
        <v>18</v>
      </c>
      <c r="F398" s="16"/>
      <c r="G398" s="16"/>
      <c r="H398" s="16" t="s">
        <v>19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 t="s">
        <v>671</v>
      </c>
      <c r="T398" s="16"/>
      <c r="U398" s="16"/>
      <c r="V398" s="16"/>
      <c r="W398" s="16"/>
      <c r="X398" s="16" t="s">
        <v>672</v>
      </c>
      <c r="Y398" s="16"/>
      <c r="Z398" s="16"/>
      <c r="AA398" s="16"/>
      <c r="AB398" s="16"/>
      <c r="AC398" s="17"/>
      <c r="AD398" s="17"/>
      <c r="AE398" s="17"/>
      <c r="AF398" s="17" t="s">
        <v>20</v>
      </c>
      <c r="AG398" s="17"/>
      <c r="AH398" s="17"/>
      <c r="AI398" s="17" t="s">
        <v>21</v>
      </c>
      <c r="AJ398" s="17"/>
      <c r="AK398" s="17"/>
      <c r="AL398" s="17"/>
      <c r="AM398" s="17"/>
      <c r="AN398" s="17" t="s">
        <v>22</v>
      </c>
      <c r="AO398" s="17" t="s">
        <v>23</v>
      </c>
      <c r="AP398" s="17" t="s">
        <v>24</v>
      </c>
    </row>
    <row r="399" spans="1:42" x14ac:dyDescent="0.25">
      <c r="A399" s="18" t="s">
        <v>25</v>
      </c>
      <c r="B399" s="18"/>
      <c r="C399" s="18"/>
      <c r="D399" s="18"/>
      <c r="E399" s="18" t="s">
        <v>26</v>
      </c>
      <c r="F399" s="18"/>
      <c r="G399" s="18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8" t="s">
        <v>667</v>
      </c>
      <c r="U399" s="18"/>
      <c r="V399" s="18"/>
      <c r="W399" s="18"/>
      <c r="X399" s="18" t="s">
        <v>673</v>
      </c>
      <c r="Y399" s="18"/>
      <c r="Z399" s="18"/>
      <c r="AA399" s="19"/>
      <c r="AB399" s="19"/>
      <c r="AC399" s="19"/>
      <c r="AD399" s="19"/>
      <c r="AE399" s="19"/>
      <c r="AF399" s="19" t="s">
        <v>27</v>
      </c>
      <c r="AG399" s="19"/>
      <c r="AH399" s="19"/>
      <c r="AI399" s="19" t="s">
        <v>28</v>
      </c>
      <c r="AJ399" s="19"/>
      <c r="AK399" s="19"/>
      <c r="AL399" s="19"/>
      <c r="AM399" s="19"/>
      <c r="AN399" s="19" t="s">
        <v>29</v>
      </c>
      <c r="AO399" s="19"/>
      <c r="AP399" s="19"/>
    </row>
    <row r="400" spans="1:4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</row>
    <row r="401" spans="1:42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21"/>
      <c r="AP401" s="21"/>
    </row>
    <row r="402" spans="1:42" x14ac:dyDescent="0.25">
      <c r="A402" s="52"/>
      <c r="B402" s="52"/>
      <c r="C402" s="52"/>
      <c r="D402" s="52"/>
      <c r="E402" s="36"/>
      <c r="F402" s="36"/>
      <c r="G402" s="36"/>
      <c r="H402" s="36" t="s">
        <v>669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38"/>
      <c r="AP402" s="38"/>
    </row>
    <row r="403" spans="1:42" ht="16.5" x14ac:dyDescent="0.25">
      <c r="A403" s="15" t="s">
        <v>674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5">
      <c r="A404" s="16" t="s">
        <v>17</v>
      </c>
      <c r="B404" s="16"/>
      <c r="C404" s="16"/>
      <c r="D404" s="16"/>
      <c r="E404" s="16" t="s">
        <v>18</v>
      </c>
      <c r="F404" s="16"/>
      <c r="G404" s="16"/>
      <c r="H404" s="16" t="s">
        <v>19</v>
      </c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 t="s">
        <v>671</v>
      </c>
      <c r="T404" s="16"/>
      <c r="U404" s="16"/>
      <c r="V404" s="16"/>
      <c r="W404" s="16"/>
      <c r="X404" s="16" t="s">
        <v>672</v>
      </c>
      <c r="Y404" s="16"/>
      <c r="Z404" s="16"/>
      <c r="AA404" s="16"/>
      <c r="AB404" s="16"/>
      <c r="AC404" s="17"/>
      <c r="AD404" s="17"/>
      <c r="AE404" s="17"/>
      <c r="AF404" s="17" t="s">
        <v>20</v>
      </c>
      <c r="AG404" s="17"/>
      <c r="AH404" s="17"/>
      <c r="AI404" s="17" t="s">
        <v>21</v>
      </c>
      <c r="AJ404" s="17"/>
      <c r="AK404" s="17"/>
      <c r="AL404" s="17"/>
      <c r="AM404" s="17"/>
      <c r="AN404" s="17" t="s">
        <v>22</v>
      </c>
      <c r="AO404" s="17" t="s">
        <v>23</v>
      </c>
      <c r="AP404" s="17" t="s">
        <v>24</v>
      </c>
    </row>
    <row r="405" spans="1:42" x14ac:dyDescent="0.25">
      <c r="A405" s="18" t="s">
        <v>25</v>
      </c>
      <c r="B405" s="18"/>
      <c r="C405" s="18"/>
      <c r="D405" s="18"/>
      <c r="E405" s="18" t="s">
        <v>26</v>
      </c>
      <c r="F405" s="18"/>
      <c r="G405" s="18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8" t="s">
        <v>667</v>
      </c>
      <c r="U405" s="18"/>
      <c r="V405" s="18"/>
      <c r="W405" s="18"/>
      <c r="X405" s="18" t="s">
        <v>673</v>
      </c>
      <c r="Y405" s="18"/>
      <c r="Z405" s="18"/>
      <c r="AA405" s="19"/>
      <c r="AB405" s="19"/>
      <c r="AC405" s="19"/>
      <c r="AD405" s="19"/>
      <c r="AE405" s="19"/>
      <c r="AF405" s="19" t="s">
        <v>27</v>
      </c>
      <c r="AG405" s="19"/>
      <c r="AH405" s="19"/>
      <c r="AI405" s="19" t="s">
        <v>28</v>
      </c>
      <c r="AJ405" s="19"/>
      <c r="AK405" s="19"/>
      <c r="AL405" s="19"/>
      <c r="AM405" s="19"/>
      <c r="AN405" s="19" t="s">
        <v>29</v>
      </c>
      <c r="AO405" s="19"/>
      <c r="AP405" s="19"/>
    </row>
    <row r="406" spans="1:4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</row>
    <row r="407" spans="1:42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21"/>
      <c r="AP407" s="21"/>
    </row>
    <row r="408" spans="1:42" x14ac:dyDescent="0.25">
      <c r="A408" s="52"/>
      <c r="B408" s="52"/>
      <c r="C408" s="52"/>
      <c r="D408" s="52"/>
      <c r="E408" s="36"/>
      <c r="F408" s="36"/>
      <c r="G408" s="36"/>
      <c r="H408" s="36" t="s">
        <v>669</v>
      </c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38"/>
      <c r="AP408" s="38"/>
    </row>
    <row r="409" spans="1:42" ht="16.5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</row>
    <row r="410" spans="1:42" x14ac:dyDescent="0.25">
      <c r="A410" s="54" t="s">
        <v>675</v>
      </c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 t="s">
        <v>676</v>
      </c>
      <c r="N410" s="54"/>
      <c r="O410" s="54"/>
      <c r="P410" s="54"/>
      <c r="Q410" s="54"/>
      <c r="R410" s="54"/>
      <c r="S410" s="54"/>
      <c r="T410" s="54"/>
      <c r="U410" s="54"/>
      <c r="V410" s="54"/>
      <c r="W410" s="54" t="s">
        <v>677</v>
      </c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</row>
    <row r="411" spans="1:42" x14ac:dyDescent="0.25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</row>
    <row r="412" spans="1:4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</row>
    <row r="413" spans="1:42" x14ac:dyDescent="0.25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7" t="s">
        <v>678</v>
      </c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</row>
    <row r="414" spans="1:42" x14ac:dyDescent="0.25">
      <c r="A414" s="57" t="s">
        <v>679</v>
      </c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7" t="s">
        <v>680</v>
      </c>
      <c r="X414" s="57"/>
      <c r="Y414" s="57"/>
      <c r="Z414" s="57"/>
      <c r="AA414" s="57"/>
      <c r="AB414" s="57"/>
      <c r="AC414" s="57"/>
      <c r="AD414" s="56"/>
      <c r="AE414" s="56"/>
      <c r="AF414" s="56"/>
      <c r="AG414" s="56"/>
      <c r="AH414" s="56"/>
      <c r="AI414" s="56"/>
      <c r="AJ414" s="56"/>
      <c r="AK414" s="58"/>
      <c r="AL414" s="58" t="s">
        <v>681</v>
      </c>
      <c r="AM414" s="59"/>
      <c r="AN414" s="59"/>
      <c r="AO414" s="59"/>
      <c r="AP414" s="59"/>
    </row>
    <row r="415" spans="1:4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spans="1:42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spans="1:42" x14ac:dyDescent="0.25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7" t="s">
        <v>682</v>
      </c>
      <c r="X417" s="57"/>
      <c r="Y417" s="57"/>
      <c r="Z417" s="57"/>
      <c r="AA417" s="57"/>
      <c r="AB417" s="57"/>
      <c r="AC417" s="57"/>
      <c r="AD417" s="56"/>
      <c r="AE417" s="56"/>
      <c r="AF417" s="56"/>
      <c r="AG417" s="56"/>
      <c r="AH417" s="56"/>
      <c r="AI417" s="56"/>
      <c r="AJ417" s="56"/>
      <c r="AK417" s="58"/>
      <c r="AL417" s="58" t="s">
        <v>681</v>
      </c>
      <c r="AM417" s="59"/>
      <c r="AN417" s="59"/>
      <c r="AO417" s="59"/>
      <c r="AP417" s="59"/>
    </row>
    <row r="418" spans="1:4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</row>
    <row r="419" spans="1:42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x14ac:dyDescent="0.25">
      <c r="A420" s="61" t="s">
        <v>683</v>
      </c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 t="s">
        <v>684</v>
      </c>
      <c r="AE420" s="62"/>
      <c r="AF420" s="62"/>
      <c r="AG420" s="62"/>
      <c r="AH420" s="63"/>
      <c r="AI420" s="63"/>
      <c r="AJ420" s="63"/>
      <c r="AK420" s="63"/>
      <c r="AL420" s="63"/>
      <c r="AM420" s="63"/>
      <c r="AN420" s="63"/>
      <c r="AO420" s="63"/>
      <c r="AP420" s="63" t="s">
        <v>685</v>
      </c>
    </row>
  </sheetData>
  <mergeCells count="972">
    <mergeCell ref="AA20:AF20"/>
    <mergeCell ref="AG20:AI20"/>
    <mergeCell ref="AJ20:AN20"/>
    <mergeCell ref="AA21:AF21"/>
    <mergeCell ref="AG21:AI21"/>
    <mergeCell ref="AJ21:AN21"/>
    <mergeCell ref="AA18:AF18"/>
    <mergeCell ref="AG18:AI18"/>
    <mergeCell ref="AJ18:AN18"/>
    <mergeCell ref="AA19:AF19"/>
    <mergeCell ref="AG19:AI19"/>
    <mergeCell ref="AJ19:AN19"/>
    <mergeCell ref="AA24:AF24"/>
    <mergeCell ref="AG24:AI24"/>
    <mergeCell ref="AJ24:AN24"/>
    <mergeCell ref="AA25:AF25"/>
    <mergeCell ref="AG25:AI25"/>
    <mergeCell ref="AJ25:AN25"/>
    <mergeCell ref="AA22:AF22"/>
    <mergeCell ref="AG22:AI22"/>
    <mergeCell ref="AJ22:AN22"/>
    <mergeCell ref="AA23:AF23"/>
    <mergeCell ref="AG23:AI23"/>
    <mergeCell ref="AJ23:AN23"/>
    <mergeCell ref="AA28:AF28"/>
    <mergeCell ref="AG28:AI28"/>
    <mergeCell ref="AJ28:AN28"/>
    <mergeCell ref="AA29:AF29"/>
    <mergeCell ref="AG29:AI29"/>
    <mergeCell ref="AJ29:AN29"/>
    <mergeCell ref="AA26:AF26"/>
    <mergeCell ref="AG26:AI26"/>
    <mergeCell ref="AJ26:AN26"/>
    <mergeCell ref="AA27:AF27"/>
    <mergeCell ref="AG27:AI27"/>
    <mergeCell ref="AJ27:AN27"/>
    <mergeCell ref="AA32:AF32"/>
    <mergeCell ref="AG32:AI32"/>
    <mergeCell ref="AJ32:AN32"/>
    <mergeCell ref="AA33:AF33"/>
    <mergeCell ref="AG33:AI33"/>
    <mergeCell ref="AJ33:AN33"/>
    <mergeCell ref="AA30:AF30"/>
    <mergeCell ref="AG30:AI30"/>
    <mergeCell ref="AJ30:AN30"/>
    <mergeCell ref="AA31:AF31"/>
    <mergeCell ref="AG31:AI31"/>
    <mergeCell ref="AJ31:AN31"/>
    <mergeCell ref="AA36:AF36"/>
    <mergeCell ref="AG36:AI36"/>
    <mergeCell ref="AJ36:AN36"/>
    <mergeCell ref="AA37:AF37"/>
    <mergeCell ref="AG37:AI37"/>
    <mergeCell ref="AJ37:AN37"/>
    <mergeCell ref="AA34:AF34"/>
    <mergeCell ref="AG34:AI34"/>
    <mergeCell ref="AJ34:AN34"/>
    <mergeCell ref="AA35:AF35"/>
    <mergeCell ref="AG35:AI35"/>
    <mergeCell ref="AJ35:AN35"/>
    <mergeCell ref="AA40:AF40"/>
    <mergeCell ref="AG40:AI40"/>
    <mergeCell ref="AJ40:AN40"/>
    <mergeCell ref="AA41:AF41"/>
    <mergeCell ref="AG41:AI41"/>
    <mergeCell ref="AJ41:AN41"/>
    <mergeCell ref="AA38:AF38"/>
    <mergeCell ref="AG38:AI38"/>
    <mergeCell ref="AJ38:AN38"/>
    <mergeCell ref="AA39:AF39"/>
    <mergeCell ref="AG39:AI39"/>
    <mergeCell ref="AJ39:AN39"/>
    <mergeCell ref="AA44:AF44"/>
    <mergeCell ref="AG44:AI44"/>
    <mergeCell ref="AJ44:AN44"/>
    <mergeCell ref="AA45:AF45"/>
    <mergeCell ref="AG45:AI45"/>
    <mergeCell ref="AJ45:AN45"/>
    <mergeCell ref="AA42:AF42"/>
    <mergeCell ref="AG42:AI42"/>
    <mergeCell ref="AJ42:AN42"/>
    <mergeCell ref="AA43:AF43"/>
    <mergeCell ref="AG43:AI43"/>
    <mergeCell ref="AJ43:AN43"/>
    <mergeCell ref="AA48:AF48"/>
    <mergeCell ref="AG48:AI48"/>
    <mergeCell ref="AJ48:AN48"/>
    <mergeCell ref="AA49:AF49"/>
    <mergeCell ref="AG49:AI49"/>
    <mergeCell ref="AJ49:AN49"/>
    <mergeCell ref="AA46:AF46"/>
    <mergeCell ref="AG46:AI46"/>
    <mergeCell ref="AJ46:AN46"/>
    <mergeCell ref="AA47:AF47"/>
    <mergeCell ref="AG47:AI47"/>
    <mergeCell ref="AJ47:AN47"/>
    <mergeCell ref="AA52:AF52"/>
    <mergeCell ref="AG52:AI52"/>
    <mergeCell ref="AJ52:AN52"/>
    <mergeCell ref="AA53:AF53"/>
    <mergeCell ref="AG53:AI53"/>
    <mergeCell ref="AJ53:AN53"/>
    <mergeCell ref="AA50:AF50"/>
    <mergeCell ref="AG50:AI50"/>
    <mergeCell ref="AJ50:AN50"/>
    <mergeCell ref="AA51:AF51"/>
    <mergeCell ref="AG51:AI51"/>
    <mergeCell ref="AJ51:AN51"/>
    <mergeCell ref="AA56:AF56"/>
    <mergeCell ref="AG56:AI56"/>
    <mergeCell ref="AJ56:AN56"/>
    <mergeCell ref="AA61:AF61"/>
    <mergeCell ref="AG61:AI61"/>
    <mergeCell ref="AJ61:AN61"/>
    <mergeCell ref="AA54:AF54"/>
    <mergeCell ref="AG54:AI54"/>
    <mergeCell ref="AJ54:AN54"/>
    <mergeCell ref="AA55:AF55"/>
    <mergeCell ref="AG55:AI55"/>
    <mergeCell ref="AJ55:AN55"/>
    <mergeCell ref="AA64:AF64"/>
    <mergeCell ref="AG64:AI64"/>
    <mergeCell ref="AJ64:AN64"/>
    <mergeCell ref="AA65:AF65"/>
    <mergeCell ref="AG65:AI65"/>
    <mergeCell ref="AJ65:AN65"/>
    <mergeCell ref="AA62:AF62"/>
    <mergeCell ref="AG62:AI62"/>
    <mergeCell ref="AJ62:AN62"/>
    <mergeCell ref="AA63:AF63"/>
    <mergeCell ref="AG63:AI63"/>
    <mergeCell ref="AJ63:AN63"/>
    <mergeCell ref="AA68:AF68"/>
    <mergeCell ref="AG68:AI68"/>
    <mergeCell ref="AJ68:AN68"/>
    <mergeCell ref="AA69:AF69"/>
    <mergeCell ref="AG69:AI69"/>
    <mergeCell ref="AJ69:AN69"/>
    <mergeCell ref="AA66:AF66"/>
    <mergeCell ref="AG66:AI66"/>
    <mergeCell ref="AJ66:AN66"/>
    <mergeCell ref="AA67:AF67"/>
    <mergeCell ref="AG67:AI67"/>
    <mergeCell ref="AJ67:AN67"/>
    <mergeCell ref="AA72:AF72"/>
    <mergeCell ref="AG72:AI72"/>
    <mergeCell ref="AJ72:AN72"/>
    <mergeCell ref="AA73:AF73"/>
    <mergeCell ref="AG73:AI73"/>
    <mergeCell ref="AJ73:AN73"/>
    <mergeCell ref="AA70:AF70"/>
    <mergeCell ref="AG70:AI70"/>
    <mergeCell ref="AJ70:AN70"/>
    <mergeCell ref="AA71:AF71"/>
    <mergeCell ref="AG71:AI71"/>
    <mergeCell ref="AJ71:AN71"/>
    <mergeCell ref="AA76:AF76"/>
    <mergeCell ref="AG76:AI76"/>
    <mergeCell ref="AJ76:AN76"/>
    <mergeCell ref="AA77:AF77"/>
    <mergeCell ref="AG77:AI77"/>
    <mergeCell ref="AJ77:AN77"/>
    <mergeCell ref="AA74:AF74"/>
    <mergeCell ref="AG74:AI74"/>
    <mergeCell ref="AJ74:AN74"/>
    <mergeCell ref="AA75:AF75"/>
    <mergeCell ref="AG75:AI75"/>
    <mergeCell ref="AJ75:AN75"/>
    <mergeCell ref="AA80:AF80"/>
    <mergeCell ref="AG80:AI80"/>
    <mergeCell ref="AJ80:AN80"/>
    <mergeCell ref="AA81:AF81"/>
    <mergeCell ref="AG81:AI81"/>
    <mergeCell ref="AJ81:AN81"/>
    <mergeCell ref="AA78:AF78"/>
    <mergeCell ref="AG78:AI78"/>
    <mergeCell ref="AJ78:AN78"/>
    <mergeCell ref="AA79:AF79"/>
    <mergeCell ref="AG79:AI79"/>
    <mergeCell ref="AJ79:AN79"/>
    <mergeCell ref="AA84:AF84"/>
    <mergeCell ref="AG84:AI84"/>
    <mergeCell ref="AJ84:AN84"/>
    <mergeCell ref="AA85:AF85"/>
    <mergeCell ref="AG85:AI85"/>
    <mergeCell ref="AJ85:AN85"/>
    <mergeCell ref="AA82:AF82"/>
    <mergeCell ref="AG82:AI82"/>
    <mergeCell ref="AJ82:AN82"/>
    <mergeCell ref="AA83:AF83"/>
    <mergeCell ref="AG83:AI83"/>
    <mergeCell ref="AJ83:AN83"/>
    <mergeCell ref="AA88:AF88"/>
    <mergeCell ref="AG88:AI88"/>
    <mergeCell ref="AJ88:AN88"/>
    <mergeCell ref="AA89:AF89"/>
    <mergeCell ref="AG89:AI89"/>
    <mergeCell ref="AJ89:AN89"/>
    <mergeCell ref="AA86:AF86"/>
    <mergeCell ref="AG86:AI86"/>
    <mergeCell ref="AJ86:AN86"/>
    <mergeCell ref="AA87:AF87"/>
    <mergeCell ref="AG87:AI87"/>
    <mergeCell ref="AJ87:AN87"/>
    <mergeCell ref="AA92:AF92"/>
    <mergeCell ref="AG92:AI92"/>
    <mergeCell ref="AJ92:AN92"/>
    <mergeCell ref="AA93:AF93"/>
    <mergeCell ref="AG93:AI93"/>
    <mergeCell ref="AJ93:AN93"/>
    <mergeCell ref="AA90:AF90"/>
    <mergeCell ref="AG90:AI90"/>
    <mergeCell ref="AJ90:AN90"/>
    <mergeCell ref="AA91:AF91"/>
    <mergeCell ref="AG91:AI91"/>
    <mergeCell ref="AJ91:AN91"/>
    <mergeCell ref="AA96:AF96"/>
    <mergeCell ref="AG96:AI96"/>
    <mergeCell ref="AJ96:AN96"/>
    <mergeCell ref="AA97:AF97"/>
    <mergeCell ref="AG97:AI97"/>
    <mergeCell ref="AJ97:AN97"/>
    <mergeCell ref="AA94:AF94"/>
    <mergeCell ref="AG94:AI94"/>
    <mergeCell ref="AJ94:AN94"/>
    <mergeCell ref="AA95:AF95"/>
    <mergeCell ref="AG95:AI95"/>
    <mergeCell ref="AJ95:AN95"/>
    <mergeCell ref="AA100:AF100"/>
    <mergeCell ref="AG100:AI100"/>
    <mergeCell ref="AJ100:AN100"/>
    <mergeCell ref="AA101:AF101"/>
    <mergeCell ref="AG101:AI101"/>
    <mergeCell ref="AJ101:AN101"/>
    <mergeCell ref="AA98:AF98"/>
    <mergeCell ref="AG98:AI98"/>
    <mergeCell ref="AJ98:AN98"/>
    <mergeCell ref="AA99:AF99"/>
    <mergeCell ref="AG99:AI99"/>
    <mergeCell ref="AJ99:AN99"/>
    <mergeCell ref="AA104:AF104"/>
    <mergeCell ref="AG104:AI104"/>
    <mergeCell ref="AJ104:AN104"/>
    <mergeCell ref="AA105:AF105"/>
    <mergeCell ref="AG105:AI105"/>
    <mergeCell ref="AJ105:AN105"/>
    <mergeCell ref="AA102:AF102"/>
    <mergeCell ref="AG102:AI102"/>
    <mergeCell ref="AJ102:AN102"/>
    <mergeCell ref="AA103:AF103"/>
    <mergeCell ref="AG103:AI103"/>
    <mergeCell ref="AJ103:AN103"/>
    <mergeCell ref="AA108:AF108"/>
    <mergeCell ref="AG108:AI108"/>
    <mergeCell ref="AJ108:AN108"/>
    <mergeCell ref="AA109:AF109"/>
    <mergeCell ref="AG109:AI109"/>
    <mergeCell ref="AJ109:AN109"/>
    <mergeCell ref="AA106:AF106"/>
    <mergeCell ref="AG106:AI106"/>
    <mergeCell ref="AJ106:AN106"/>
    <mergeCell ref="AA107:AF107"/>
    <mergeCell ref="AG107:AI107"/>
    <mergeCell ref="AJ107:AN107"/>
    <mergeCell ref="AA112:AF112"/>
    <mergeCell ref="AG112:AI112"/>
    <mergeCell ref="AJ112:AN112"/>
    <mergeCell ref="AA113:AF113"/>
    <mergeCell ref="AG113:AI113"/>
    <mergeCell ref="AJ113:AN113"/>
    <mergeCell ref="AA110:AF110"/>
    <mergeCell ref="AG110:AI110"/>
    <mergeCell ref="AJ110:AN110"/>
    <mergeCell ref="AA111:AF111"/>
    <mergeCell ref="AG111:AI111"/>
    <mergeCell ref="AJ111:AN111"/>
    <mergeCell ref="AA116:AF116"/>
    <mergeCell ref="AG116:AI116"/>
    <mergeCell ref="AJ116:AN116"/>
    <mergeCell ref="AA117:AF117"/>
    <mergeCell ref="AG117:AI117"/>
    <mergeCell ref="AJ117:AN117"/>
    <mergeCell ref="AA114:AF114"/>
    <mergeCell ref="AG114:AI114"/>
    <mergeCell ref="AJ114:AN114"/>
    <mergeCell ref="AA115:AF115"/>
    <mergeCell ref="AG115:AI115"/>
    <mergeCell ref="AJ115:AN115"/>
    <mergeCell ref="AA120:AF120"/>
    <mergeCell ref="AG120:AI120"/>
    <mergeCell ref="AJ120:AN120"/>
    <mergeCell ref="AA121:AF121"/>
    <mergeCell ref="AG121:AI121"/>
    <mergeCell ref="AJ121:AN121"/>
    <mergeCell ref="AA118:AF118"/>
    <mergeCell ref="AG118:AI118"/>
    <mergeCell ref="AJ118:AN118"/>
    <mergeCell ref="AA119:AF119"/>
    <mergeCell ref="AG119:AI119"/>
    <mergeCell ref="AJ119:AN119"/>
    <mergeCell ref="AA124:AF124"/>
    <mergeCell ref="AG124:AI124"/>
    <mergeCell ref="AJ124:AN124"/>
    <mergeCell ref="AA125:AF125"/>
    <mergeCell ref="AG125:AI125"/>
    <mergeCell ref="AJ125:AN125"/>
    <mergeCell ref="AA122:AF122"/>
    <mergeCell ref="AG122:AI122"/>
    <mergeCell ref="AJ122:AN122"/>
    <mergeCell ref="AA123:AF123"/>
    <mergeCell ref="AG123:AI123"/>
    <mergeCell ref="AJ123:AN123"/>
    <mergeCell ref="AA128:AF128"/>
    <mergeCell ref="AG128:AI128"/>
    <mergeCell ref="AJ128:AN128"/>
    <mergeCell ref="AA129:AF129"/>
    <mergeCell ref="AG129:AI129"/>
    <mergeCell ref="AJ129:AN129"/>
    <mergeCell ref="AA126:AF126"/>
    <mergeCell ref="AG126:AI126"/>
    <mergeCell ref="AJ126:AN126"/>
    <mergeCell ref="AA127:AF127"/>
    <mergeCell ref="AG127:AI127"/>
    <mergeCell ref="AJ127:AN127"/>
    <mergeCell ref="AA132:AF132"/>
    <mergeCell ref="AG132:AI132"/>
    <mergeCell ref="AJ132:AN132"/>
    <mergeCell ref="AA133:AF133"/>
    <mergeCell ref="AG133:AI133"/>
    <mergeCell ref="AJ133:AN133"/>
    <mergeCell ref="AA130:AF130"/>
    <mergeCell ref="AG130:AI130"/>
    <mergeCell ref="AJ130:AN130"/>
    <mergeCell ref="AA131:AF131"/>
    <mergeCell ref="AG131:AI131"/>
    <mergeCell ref="AJ131:AN131"/>
    <mergeCell ref="AA136:AF136"/>
    <mergeCell ref="AG136:AI136"/>
    <mergeCell ref="AJ136:AN136"/>
    <mergeCell ref="AA137:AF137"/>
    <mergeCell ref="AG137:AI137"/>
    <mergeCell ref="AJ137:AN137"/>
    <mergeCell ref="AA134:AF134"/>
    <mergeCell ref="AG134:AI134"/>
    <mergeCell ref="AJ134:AN134"/>
    <mergeCell ref="AA135:AF135"/>
    <mergeCell ref="AG135:AI135"/>
    <mergeCell ref="AJ135:AN135"/>
    <mergeCell ref="AA140:AF140"/>
    <mergeCell ref="AG140:AI140"/>
    <mergeCell ref="AJ140:AN140"/>
    <mergeCell ref="AA141:AF141"/>
    <mergeCell ref="AG141:AI141"/>
    <mergeCell ref="AJ141:AN141"/>
    <mergeCell ref="AA138:AF138"/>
    <mergeCell ref="AG138:AI138"/>
    <mergeCell ref="AJ138:AN138"/>
    <mergeCell ref="AA139:AF139"/>
    <mergeCell ref="AG139:AI139"/>
    <mergeCell ref="AJ139:AN139"/>
    <mergeCell ref="AA144:AF144"/>
    <mergeCell ref="AG144:AI144"/>
    <mergeCell ref="AJ144:AN144"/>
    <mergeCell ref="AA145:AF145"/>
    <mergeCell ref="AG145:AI145"/>
    <mergeCell ref="AJ145:AN145"/>
    <mergeCell ref="AA142:AF142"/>
    <mergeCell ref="AG142:AI142"/>
    <mergeCell ref="AJ142:AN142"/>
    <mergeCell ref="AA143:AF143"/>
    <mergeCell ref="AG143:AI143"/>
    <mergeCell ref="AJ143:AN143"/>
    <mergeCell ref="AA148:AF148"/>
    <mergeCell ref="AG148:AI148"/>
    <mergeCell ref="AJ148:AN148"/>
    <mergeCell ref="AA149:AF149"/>
    <mergeCell ref="AG149:AI149"/>
    <mergeCell ref="AJ149:AN149"/>
    <mergeCell ref="AA146:AF146"/>
    <mergeCell ref="AG146:AI146"/>
    <mergeCell ref="AJ146:AN146"/>
    <mergeCell ref="AA147:AF147"/>
    <mergeCell ref="AG147:AI147"/>
    <mergeCell ref="AJ147:AN147"/>
    <mergeCell ref="AA152:AF152"/>
    <mergeCell ref="AG152:AI152"/>
    <mergeCell ref="AJ152:AN152"/>
    <mergeCell ref="AA153:AF153"/>
    <mergeCell ref="AG153:AI153"/>
    <mergeCell ref="AJ153:AN153"/>
    <mergeCell ref="AA150:AF150"/>
    <mergeCell ref="AG150:AI150"/>
    <mergeCell ref="AJ150:AN150"/>
    <mergeCell ref="AA151:AF151"/>
    <mergeCell ref="AG151:AI151"/>
    <mergeCell ref="AJ151:AN151"/>
    <mergeCell ref="AA156:AF156"/>
    <mergeCell ref="AG156:AI156"/>
    <mergeCell ref="AJ156:AN156"/>
    <mergeCell ref="AA157:AF157"/>
    <mergeCell ref="AG157:AI157"/>
    <mergeCell ref="AJ157:AN157"/>
    <mergeCell ref="AA154:AF154"/>
    <mergeCell ref="AG154:AI154"/>
    <mergeCell ref="AJ154:AN154"/>
    <mergeCell ref="AA155:AF155"/>
    <mergeCell ref="AG155:AI155"/>
    <mergeCell ref="AJ155:AN155"/>
    <mergeCell ref="AA160:AF160"/>
    <mergeCell ref="AG160:AI160"/>
    <mergeCell ref="AJ160:AN160"/>
    <mergeCell ref="AA161:AF161"/>
    <mergeCell ref="AG161:AI161"/>
    <mergeCell ref="AJ161:AN161"/>
    <mergeCell ref="AA158:AF158"/>
    <mergeCell ref="AG158:AI158"/>
    <mergeCell ref="AJ158:AN158"/>
    <mergeCell ref="AA159:AF159"/>
    <mergeCell ref="AG159:AI159"/>
    <mergeCell ref="AJ159:AN159"/>
    <mergeCell ref="AA164:AF164"/>
    <mergeCell ref="AG164:AI164"/>
    <mergeCell ref="AJ164:AN164"/>
    <mergeCell ref="AA165:AF165"/>
    <mergeCell ref="AG165:AI165"/>
    <mergeCell ref="AJ165:AN165"/>
    <mergeCell ref="AA162:AF162"/>
    <mergeCell ref="AG162:AI162"/>
    <mergeCell ref="AJ162:AN162"/>
    <mergeCell ref="AA163:AF163"/>
    <mergeCell ref="AG163:AI163"/>
    <mergeCell ref="AJ163:AN163"/>
    <mergeCell ref="AA168:AF168"/>
    <mergeCell ref="AG168:AI168"/>
    <mergeCell ref="AJ168:AN168"/>
    <mergeCell ref="AA169:AF169"/>
    <mergeCell ref="AG169:AI169"/>
    <mergeCell ref="AJ169:AN169"/>
    <mergeCell ref="AA166:AF166"/>
    <mergeCell ref="AG166:AI166"/>
    <mergeCell ref="AJ166:AN166"/>
    <mergeCell ref="AA167:AF167"/>
    <mergeCell ref="AG167:AI167"/>
    <mergeCell ref="AJ167:AN167"/>
    <mergeCell ref="AA172:AF172"/>
    <mergeCell ref="AG172:AI172"/>
    <mergeCell ref="AJ172:AN172"/>
    <mergeCell ref="AA173:AF173"/>
    <mergeCell ref="AG173:AI173"/>
    <mergeCell ref="AJ173:AN173"/>
    <mergeCell ref="AA170:AF170"/>
    <mergeCell ref="AG170:AI170"/>
    <mergeCell ref="AJ170:AN170"/>
    <mergeCell ref="AA171:AF171"/>
    <mergeCell ref="AG171:AI171"/>
    <mergeCell ref="AJ171:AN171"/>
    <mergeCell ref="AA176:AF176"/>
    <mergeCell ref="AG176:AI176"/>
    <mergeCell ref="AJ176:AN176"/>
    <mergeCell ref="AA177:AF177"/>
    <mergeCell ref="AG177:AI177"/>
    <mergeCell ref="AJ177:AN177"/>
    <mergeCell ref="AA174:AF174"/>
    <mergeCell ref="AG174:AI174"/>
    <mergeCell ref="AJ174:AN174"/>
    <mergeCell ref="AA175:AF175"/>
    <mergeCell ref="AG175:AI175"/>
    <mergeCell ref="AJ175:AN175"/>
    <mergeCell ref="AA180:AF180"/>
    <mergeCell ref="AG180:AI180"/>
    <mergeCell ref="AJ180:AN180"/>
    <mergeCell ref="AA181:AF181"/>
    <mergeCell ref="AG181:AI181"/>
    <mergeCell ref="AJ181:AN181"/>
    <mergeCell ref="AA178:AF178"/>
    <mergeCell ref="AG178:AI178"/>
    <mergeCell ref="AJ178:AN178"/>
    <mergeCell ref="AA179:AF179"/>
    <mergeCell ref="AG179:AI179"/>
    <mergeCell ref="AJ179:AN179"/>
    <mergeCell ref="AA184:AF184"/>
    <mergeCell ref="AG184:AI184"/>
    <mergeCell ref="AJ184:AN184"/>
    <mergeCell ref="AA190:AF190"/>
    <mergeCell ref="AG190:AI190"/>
    <mergeCell ref="AJ190:AN190"/>
    <mergeCell ref="AA182:AF182"/>
    <mergeCell ref="AG182:AI182"/>
    <mergeCell ref="AJ182:AN182"/>
    <mergeCell ref="AA183:AF183"/>
    <mergeCell ref="AG183:AI183"/>
    <mergeCell ref="AJ183:AN183"/>
    <mergeCell ref="AA193:AF193"/>
    <mergeCell ref="AG193:AI193"/>
    <mergeCell ref="AJ193:AN193"/>
    <mergeCell ref="AA194:AF194"/>
    <mergeCell ref="AG194:AI194"/>
    <mergeCell ref="AJ194:AN194"/>
    <mergeCell ref="AA191:AF191"/>
    <mergeCell ref="AG191:AI191"/>
    <mergeCell ref="AJ191:AN191"/>
    <mergeCell ref="AA192:AF192"/>
    <mergeCell ref="AG192:AI192"/>
    <mergeCell ref="AJ192:AN192"/>
    <mergeCell ref="AA198:AF198"/>
    <mergeCell ref="AG198:AI198"/>
    <mergeCell ref="AJ198:AN198"/>
    <mergeCell ref="AA199:AF199"/>
    <mergeCell ref="AG199:AI199"/>
    <mergeCell ref="AJ199:AN199"/>
    <mergeCell ref="AA195:AF195"/>
    <mergeCell ref="AG195:AI195"/>
    <mergeCell ref="AJ195:AN195"/>
    <mergeCell ref="AA196:AF196"/>
    <mergeCell ref="AG196:AI196"/>
    <mergeCell ref="AJ196:AN196"/>
    <mergeCell ref="AA202:AF202"/>
    <mergeCell ref="AG202:AI202"/>
    <mergeCell ref="AJ202:AN202"/>
    <mergeCell ref="AA203:AF203"/>
    <mergeCell ref="AG203:AI203"/>
    <mergeCell ref="AJ203:AN203"/>
    <mergeCell ref="AA200:AF200"/>
    <mergeCell ref="AG200:AI200"/>
    <mergeCell ref="AJ200:AN200"/>
    <mergeCell ref="AA201:AF201"/>
    <mergeCell ref="AG201:AI201"/>
    <mergeCell ref="AJ201:AN201"/>
    <mergeCell ref="AA207:AF207"/>
    <mergeCell ref="AG207:AI207"/>
    <mergeCell ref="AJ207:AN207"/>
    <mergeCell ref="AA208:AF208"/>
    <mergeCell ref="AG208:AI208"/>
    <mergeCell ref="AJ208:AN208"/>
    <mergeCell ref="AA204:AF204"/>
    <mergeCell ref="AG204:AI204"/>
    <mergeCell ref="AJ204:AN204"/>
    <mergeCell ref="AA206:AF206"/>
    <mergeCell ref="AG206:AI206"/>
    <mergeCell ref="AJ206:AN206"/>
    <mergeCell ref="AA211:AF211"/>
    <mergeCell ref="AG211:AI211"/>
    <mergeCell ref="AJ211:AN211"/>
    <mergeCell ref="AA212:AF212"/>
    <mergeCell ref="AG212:AI212"/>
    <mergeCell ref="AJ212:AN212"/>
    <mergeCell ref="AA209:AF209"/>
    <mergeCell ref="AG209:AI209"/>
    <mergeCell ref="AJ209:AN209"/>
    <mergeCell ref="AA210:AF210"/>
    <mergeCell ref="AG210:AI210"/>
    <mergeCell ref="AJ210:AN210"/>
    <mergeCell ref="AA216:AF216"/>
    <mergeCell ref="AG216:AI216"/>
    <mergeCell ref="AJ216:AN216"/>
    <mergeCell ref="AA217:AF217"/>
    <mergeCell ref="AG217:AI217"/>
    <mergeCell ref="AJ217:AN217"/>
    <mergeCell ref="AA214:AF214"/>
    <mergeCell ref="AG214:AI214"/>
    <mergeCell ref="AJ214:AN214"/>
    <mergeCell ref="AA215:AF215"/>
    <mergeCell ref="AG215:AI215"/>
    <mergeCell ref="AJ215:AN215"/>
    <mergeCell ref="AA220:AF220"/>
    <mergeCell ref="AG220:AI220"/>
    <mergeCell ref="AJ220:AN220"/>
    <mergeCell ref="AA222:AF222"/>
    <mergeCell ref="AG222:AI222"/>
    <mergeCell ref="AJ222:AN222"/>
    <mergeCell ref="AA218:AF218"/>
    <mergeCell ref="AG218:AI218"/>
    <mergeCell ref="AJ218:AN218"/>
    <mergeCell ref="AA219:AF219"/>
    <mergeCell ref="AG219:AI219"/>
    <mergeCell ref="AJ219:AN219"/>
    <mergeCell ref="AA225:AF225"/>
    <mergeCell ref="AG225:AI225"/>
    <mergeCell ref="AJ225:AN225"/>
    <mergeCell ref="AA226:AF226"/>
    <mergeCell ref="AG226:AI226"/>
    <mergeCell ref="AJ226:AN226"/>
    <mergeCell ref="AA223:AF223"/>
    <mergeCell ref="AG223:AI223"/>
    <mergeCell ref="AJ223:AN223"/>
    <mergeCell ref="AA224:AF224"/>
    <mergeCell ref="AG224:AI224"/>
    <mergeCell ref="AJ224:AN224"/>
    <mergeCell ref="AA233:AF233"/>
    <mergeCell ref="AG233:AI233"/>
    <mergeCell ref="AJ233:AN233"/>
    <mergeCell ref="AA234:AF234"/>
    <mergeCell ref="AG234:AI234"/>
    <mergeCell ref="AJ234:AN234"/>
    <mergeCell ref="AA231:AF231"/>
    <mergeCell ref="AG231:AI231"/>
    <mergeCell ref="AJ231:AN231"/>
    <mergeCell ref="AA232:AF232"/>
    <mergeCell ref="AG232:AI232"/>
    <mergeCell ref="AJ232:AN232"/>
    <mergeCell ref="AA238:AF238"/>
    <mergeCell ref="AG238:AI238"/>
    <mergeCell ref="AJ238:AN238"/>
    <mergeCell ref="AA239:AF239"/>
    <mergeCell ref="AG239:AI239"/>
    <mergeCell ref="AJ239:AN239"/>
    <mergeCell ref="AA235:AF235"/>
    <mergeCell ref="AG235:AI235"/>
    <mergeCell ref="AJ235:AN235"/>
    <mergeCell ref="AA236:AF236"/>
    <mergeCell ref="AG236:AI236"/>
    <mergeCell ref="AJ236:AN236"/>
    <mergeCell ref="AA242:AF242"/>
    <mergeCell ref="AG242:AI242"/>
    <mergeCell ref="AJ242:AN242"/>
    <mergeCell ref="AA243:AF243"/>
    <mergeCell ref="AG243:AI243"/>
    <mergeCell ref="AJ243:AN243"/>
    <mergeCell ref="AA240:AF240"/>
    <mergeCell ref="AG240:AI240"/>
    <mergeCell ref="AJ240:AN240"/>
    <mergeCell ref="AA241:AF241"/>
    <mergeCell ref="AG241:AI241"/>
    <mergeCell ref="AJ241:AN241"/>
    <mergeCell ref="AA246:AF246"/>
    <mergeCell ref="AG246:AI246"/>
    <mergeCell ref="AJ246:AN246"/>
    <mergeCell ref="AA247:AF247"/>
    <mergeCell ref="AG247:AI247"/>
    <mergeCell ref="AJ247:AN247"/>
    <mergeCell ref="AA244:AF244"/>
    <mergeCell ref="AG244:AI244"/>
    <mergeCell ref="AJ244:AN244"/>
    <mergeCell ref="AA245:AF245"/>
    <mergeCell ref="AG245:AI245"/>
    <mergeCell ref="AJ245:AN245"/>
    <mergeCell ref="AA250:AF250"/>
    <mergeCell ref="AG250:AI250"/>
    <mergeCell ref="AJ250:AN250"/>
    <mergeCell ref="AA251:AF251"/>
    <mergeCell ref="AG251:AI251"/>
    <mergeCell ref="AJ251:AN251"/>
    <mergeCell ref="AA248:AF248"/>
    <mergeCell ref="AG248:AI248"/>
    <mergeCell ref="AJ248:AN248"/>
    <mergeCell ref="AA249:AF249"/>
    <mergeCell ref="AG249:AI249"/>
    <mergeCell ref="AJ249:AN249"/>
    <mergeCell ref="AA254:AF254"/>
    <mergeCell ref="AG254:AI254"/>
    <mergeCell ref="AJ254:AN254"/>
    <mergeCell ref="AA255:AF255"/>
    <mergeCell ref="AG255:AI255"/>
    <mergeCell ref="AJ255:AN255"/>
    <mergeCell ref="AA252:AF252"/>
    <mergeCell ref="AG252:AI252"/>
    <mergeCell ref="AJ252:AN252"/>
    <mergeCell ref="AA253:AF253"/>
    <mergeCell ref="AG253:AI253"/>
    <mergeCell ref="AJ253:AN253"/>
    <mergeCell ref="AA258:AF258"/>
    <mergeCell ref="AG258:AI258"/>
    <mergeCell ref="AJ258:AN258"/>
    <mergeCell ref="AA259:AF259"/>
    <mergeCell ref="AG259:AI259"/>
    <mergeCell ref="AJ259:AN259"/>
    <mergeCell ref="AA256:AF256"/>
    <mergeCell ref="AG256:AI256"/>
    <mergeCell ref="AJ256:AN256"/>
    <mergeCell ref="AA257:AF257"/>
    <mergeCell ref="AG257:AI257"/>
    <mergeCell ref="AJ257:AN257"/>
    <mergeCell ref="AA262:AF262"/>
    <mergeCell ref="AG262:AI262"/>
    <mergeCell ref="AJ262:AN262"/>
    <mergeCell ref="AA264:AF264"/>
    <mergeCell ref="AG264:AI264"/>
    <mergeCell ref="AJ264:AN264"/>
    <mergeCell ref="AA260:AF260"/>
    <mergeCell ref="AG260:AI260"/>
    <mergeCell ref="AJ260:AN260"/>
    <mergeCell ref="AA261:AF261"/>
    <mergeCell ref="AG261:AI261"/>
    <mergeCell ref="AJ261:AN261"/>
    <mergeCell ref="AA267:AF267"/>
    <mergeCell ref="AG267:AI267"/>
    <mergeCell ref="AJ267:AN267"/>
    <mergeCell ref="AA269:AF269"/>
    <mergeCell ref="AG269:AI269"/>
    <mergeCell ref="AJ269:AN269"/>
    <mergeCell ref="AA265:AF265"/>
    <mergeCell ref="AG265:AI265"/>
    <mergeCell ref="AJ265:AN265"/>
    <mergeCell ref="AA266:AF266"/>
    <mergeCell ref="AG266:AI266"/>
    <mergeCell ref="AJ266:AN266"/>
    <mergeCell ref="AA272:AF272"/>
    <mergeCell ref="AG272:AI272"/>
    <mergeCell ref="AJ272:AN272"/>
    <mergeCell ref="AA273:AF273"/>
    <mergeCell ref="AG273:AI273"/>
    <mergeCell ref="AJ273:AN273"/>
    <mergeCell ref="AA270:AF270"/>
    <mergeCell ref="AG270:AI270"/>
    <mergeCell ref="AJ270:AN270"/>
    <mergeCell ref="AA271:AF271"/>
    <mergeCell ref="AG271:AI271"/>
    <mergeCell ref="AJ271:AN271"/>
    <mergeCell ref="AA276:AF276"/>
    <mergeCell ref="AG276:AI276"/>
    <mergeCell ref="AJ276:AN276"/>
    <mergeCell ref="AA277:AF277"/>
    <mergeCell ref="AG277:AI277"/>
    <mergeCell ref="AJ277:AN277"/>
    <mergeCell ref="AA274:AF274"/>
    <mergeCell ref="AG274:AI274"/>
    <mergeCell ref="AJ274:AN274"/>
    <mergeCell ref="AA275:AF275"/>
    <mergeCell ref="AG275:AI275"/>
    <mergeCell ref="AJ275:AN275"/>
    <mergeCell ref="AA280:AF280"/>
    <mergeCell ref="AG280:AI280"/>
    <mergeCell ref="AJ280:AN280"/>
    <mergeCell ref="AA281:AF281"/>
    <mergeCell ref="AG281:AI281"/>
    <mergeCell ref="AJ281:AN281"/>
    <mergeCell ref="AA278:AF278"/>
    <mergeCell ref="AG278:AI278"/>
    <mergeCell ref="AJ278:AN278"/>
    <mergeCell ref="AA279:AF279"/>
    <mergeCell ref="AG279:AI279"/>
    <mergeCell ref="AJ279:AN279"/>
    <mergeCell ref="AA284:AF284"/>
    <mergeCell ref="AG284:AI284"/>
    <mergeCell ref="AJ284:AN284"/>
    <mergeCell ref="AA285:AF285"/>
    <mergeCell ref="AG285:AI285"/>
    <mergeCell ref="AJ285:AN285"/>
    <mergeCell ref="AA282:AF282"/>
    <mergeCell ref="AG282:AI282"/>
    <mergeCell ref="AJ282:AN282"/>
    <mergeCell ref="AA283:AF283"/>
    <mergeCell ref="AG283:AI283"/>
    <mergeCell ref="AJ283:AN283"/>
    <mergeCell ref="AA288:AF288"/>
    <mergeCell ref="AG288:AI288"/>
    <mergeCell ref="AJ288:AN288"/>
    <mergeCell ref="AA289:AF289"/>
    <mergeCell ref="AG289:AI289"/>
    <mergeCell ref="AJ289:AN289"/>
    <mergeCell ref="AA286:AF286"/>
    <mergeCell ref="AG286:AI286"/>
    <mergeCell ref="AJ286:AN286"/>
    <mergeCell ref="AA287:AF287"/>
    <mergeCell ref="AG287:AI287"/>
    <mergeCell ref="AJ287:AN287"/>
    <mergeCell ref="AA292:AF292"/>
    <mergeCell ref="AG292:AI292"/>
    <mergeCell ref="AJ292:AN292"/>
    <mergeCell ref="AA293:AF293"/>
    <mergeCell ref="AG293:AI293"/>
    <mergeCell ref="AJ293:AN293"/>
    <mergeCell ref="AA290:AF290"/>
    <mergeCell ref="AG290:AI290"/>
    <mergeCell ref="AJ290:AN290"/>
    <mergeCell ref="AA291:AF291"/>
    <mergeCell ref="AG291:AI291"/>
    <mergeCell ref="AJ291:AN291"/>
    <mergeCell ref="AA296:AF296"/>
    <mergeCell ref="AG296:AI296"/>
    <mergeCell ref="AJ296:AN296"/>
    <mergeCell ref="AA297:AF297"/>
    <mergeCell ref="AG297:AI297"/>
    <mergeCell ref="AJ297:AN297"/>
    <mergeCell ref="AA294:AF294"/>
    <mergeCell ref="AG294:AI294"/>
    <mergeCell ref="AJ294:AN294"/>
    <mergeCell ref="AA295:AF295"/>
    <mergeCell ref="AG295:AI295"/>
    <mergeCell ref="AJ295:AN295"/>
    <mergeCell ref="AA302:AF302"/>
    <mergeCell ref="AG302:AI302"/>
    <mergeCell ref="AJ302:AN302"/>
    <mergeCell ref="AA303:AF303"/>
    <mergeCell ref="AG303:AI303"/>
    <mergeCell ref="AJ303:AN303"/>
    <mergeCell ref="AA298:AF298"/>
    <mergeCell ref="AG298:AI298"/>
    <mergeCell ref="AJ298:AN298"/>
    <mergeCell ref="AA300:AF300"/>
    <mergeCell ref="AG300:AI300"/>
    <mergeCell ref="AJ300:AN300"/>
    <mergeCell ref="AA314:AF314"/>
    <mergeCell ref="AG314:AI314"/>
    <mergeCell ref="AJ314:AN314"/>
    <mergeCell ref="AA315:AF315"/>
    <mergeCell ref="AG315:AI315"/>
    <mergeCell ref="AJ315:AN315"/>
    <mergeCell ref="AA304:AF304"/>
    <mergeCell ref="AG304:AI304"/>
    <mergeCell ref="AJ304:AN304"/>
    <mergeCell ref="AA313:AF313"/>
    <mergeCell ref="AG313:AI313"/>
    <mergeCell ref="AJ313:AN313"/>
    <mergeCell ref="AA325:AF325"/>
    <mergeCell ref="AG325:AI325"/>
    <mergeCell ref="AJ325:AN325"/>
    <mergeCell ref="AA326:AF326"/>
    <mergeCell ref="AG326:AI326"/>
    <mergeCell ref="AJ326:AN326"/>
    <mergeCell ref="AA316:AF316"/>
    <mergeCell ref="AG316:AI316"/>
    <mergeCell ref="AJ316:AN316"/>
    <mergeCell ref="AA323:AF323"/>
    <mergeCell ref="AG323:AI323"/>
    <mergeCell ref="AJ323:AN323"/>
    <mergeCell ref="AA329:AF329"/>
    <mergeCell ref="AG329:AI329"/>
    <mergeCell ref="AJ329:AN329"/>
    <mergeCell ref="AA330:AF330"/>
    <mergeCell ref="AG330:AI330"/>
    <mergeCell ref="AJ330:AN330"/>
    <mergeCell ref="AA327:AF327"/>
    <mergeCell ref="AG327:AI327"/>
    <mergeCell ref="AJ327:AN327"/>
    <mergeCell ref="AA328:AF328"/>
    <mergeCell ref="AG328:AI328"/>
    <mergeCell ref="AJ328:AN328"/>
    <mergeCell ref="AA334:AF334"/>
    <mergeCell ref="AG334:AI334"/>
    <mergeCell ref="AJ334:AN334"/>
    <mergeCell ref="AA336:AF336"/>
    <mergeCell ref="AG336:AI336"/>
    <mergeCell ref="AJ336:AN336"/>
    <mergeCell ref="AA332:AF332"/>
    <mergeCell ref="AG332:AI332"/>
    <mergeCell ref="AJ332:AN332"/>
    <mergeCell ref="AA333:AF333"/>
    <mergeCell ref="AG333:AI333"/>
    <mergeCell ref="AJ333:AN333"/>
    <mergeCell ref="AA339:AF339"/>
    <mergeCell ref="AG339:AI339"/>
    <mergeCell ref="AJ339:AN339"/>
    <mergeCell ref="AA340:AF340"/>
    <mergeCell ref="AG340:AI340"/>
    <mergeCell ref="AJ340:AN340"/>
    <mergeCell ref="AA337:AF337"/>
    <mergeCell ref="AG337:AI337"/>
    <mergeCell ref="AJ337:AN337"/>
    <mergeCell ref="AA338:AF338"/>
    <mergeCell ref="AG338:AI338"/>
    <mergeCell ref="AJ338:AN338"/>
    <mergeCell ref="AA344:AF344"/>
    <mergeCell ref="AG344:AI344"/>
    <mergeCell ref="AJ344:AN344"/>
    <mergeCell ref="AA345:AF345"/>
    <mergeCell ref="AG345:AI345"/>
    <mergeCell ref="AJ345:AN345"/>
    <mergeCell ref="AA341:AF341"/>
    <mergeCell ref="AG341:AI341"/>
    <mergeCell ref="AJ341:AN341"/>
    <mergeCell ref="AA343:AF343"/>
    <mergeCell ref="AG343:AI343"/>
    <mergeCell ref="AJ343:AN343"/>
    <mergeCell ref="AA349:AF349"/>
    <mergeCell ref="AG349:AI349"/>
    <mergeCell ref="AJ349:AN349"/>
    <mergeCell ref="AA350:AF350"/>
    <mergeCell ref="AG350:AI350"/>
    <mergeCell ref="AJ350:AN350"/>
    <mergeCell ref="AA346:AF346"/>
    <mergeCell ref="AG346:AI346"/>
    <mergeCell ref="AJ346:AN346"/>
    <mergeCell ref="AA347:AF347"/>
    <mergeCell ref="AG347:AI347"/>
    <mergeCell ref="AJ347:AN347"/>
    <mergeCell ref="AA353:AF353"/>
    <mergeCell ref="AG353:AI353"/>
    <mergeCell ref="AJ353:AN353"/>
    <mergeCell ref="AA354:AF354"/>
    <mergeCell ref="AG354:AI354"/>
    <mergeCell ref="AJ354:AN354"/>
    <mergeCell ref="AA351:AF351"/>
    <mergeCell ref="AG351:AI351"/>
    <mergeCell ref="AJ351:AN351"/>
    <mergeCell ref="AA352:AF352"/>
    <mergeCell ref="AG352:AI352"/>
    <mergeCell ref="AJ352:AN352"/>
    <mergeCell ref="AA357:AF357"/>
    <mergeCell ref="AG357:AI357"/>
    <mergeCell ref="AJ357:AN357"/>
    <mergeCell ref="AA359:AF359"/>
    <mergeCell ref="AG359:AI359"/>
    <mergeCell ref="AJ359:AN359"/>
    <mergeCell ref="AA355:AF355"/>
    <mergeCell ref="AG355:AI355"/>
    <mergeCell ref="AJ355:AN355"/>
    <mergeCell ref="AA356:AF356"/>
    <mergeCell ref="AG356:AI356"/>
    <mergeCell ref="AJ356:AN356"/>
    <mergeCell ref="AA362:AF362"/>
    <mergeCell ref="AG362:AI362"/>
    <mergeCell ref="AJ362:AN362"/>
    <mergeCell ref="AA364:AF364"/>
    <mergeCell ref="AG364:AI364"/>
    <mergeCell ref="AJ364:AN364"/>
    <mergeCell ref="AA360:AF360"/>
    <mergeCell ref="AG360:AI360"/>
    <mergeCell ref="AJ360:AN360"/>
    <mergeCell ref="AA361:AF361"/>
    <mergeCell ref="AG361:AI361"/>
    <mergeCell ref="AJ361:AN361"/>
    <mergeCell ref="AA367:AF367"/>
    <mergeCell ref="AG367:AI367"/>
    <mergeCell ref="AJ367:AN367"/>
    <mergeCell ref="AA368:AF368"/>
    <mergeCell ref="AG368:AI368"/>
    <mergeCell ref="AJ368:AN368"/>
    <mergeCell ref="AA365:AF365"/>
    <mergeCell ref="AG365:AI365"/>
    <mergeCell ref="AJ365:AN365"/>
    <mergeCell ref="AA366:AF366"/>
    <mergeCell ref="AG366:AI366"/>
    <mergeCell ref="AJ366:AN366"/>
    <mergeCell ref="AA371:AF371"/>
    <mergeCell ref="AG371:AI371"/>
    <mergeCell ref="AJ371:AN371"/>
    <mergeCell ref="AA372:AF372"/>
    <mergeCell ref="AG372:AI372"/>
    <mergeCell ref="AJ372:AN372"/>
    <mergeCell ref="AA369:AF369"/>
    <mergeCell ref="AG369:AI369"/>
    <mergeCell ref="AJ369:AN369"/>
    <mergeCell ref="AA370:AF370"/>
    <mergeCell ref="AG370:AI370"/>
    <mergeCell ref="AJ370:AN370"/>
    <mergeCell ref="AA376:AF376"/>
    <mergeCell ref="AG376:AI376"/>
    <mergeCell ref="AJ376:AN376"/>
    <mergeCell ref="AA377:AF377"/>
    <mergeCell ref="AG377:AI377"/>
    <mergeCell ref="AJ377:AN377"/>
    <mergeCell ref="AA374:AF374"/>
    <mergeCell ref="AG374:AI374"/>
    <mergeCell ref="AJ374:AN374"/>
    <mergeCell ref="AA375:AF375"/>
    <mergeCell ref="AG375:AI375"/>
    <mergeCell ref="AJ375:AN375"/>
    <mergeCell ref="AL386:AP386"/>
    <mergeCell ref="AL387:AP387"/>
    <mergeCell ref="AL388:AP388"/>
    <mergeCell ref="AL389:AP389"/>
    <mergeCell ref="AL390:AP390"/>
    <mergeCell ref="AA378:AF378"/>
    <mergeCell ref="AG378:AI378"/>
    <mergeCell ref="AJ378:AN378"/>
    <mergeCell ref="AA379:AF379"/>
    <mergeCell ref="AG379:AI379"/>
    <mergeCell ref="AJ379:AN379"/>
    <mergeCell ref="AA407:AF407"/>
    <mergeCell ref="AG407:AI407"/>
    <mergeCell ref="AJ407:AN407"/>
    <mergeCell ref="AA408:AF408"/>
    <mergeCell ref="AG408:AI408"/>
    <mergeCell ref="AJ408:AN408"/>
    <mergeCell ref="AL396:AP396"/>
    <mergeCell ref="AA401:AF401"/>
    <mergeCell ref="AG401:AI401"/>
    <mergeCell ref="AJ401:AN401"/>
    <mergeCell ref="AA402:AF402"/>
    <mergeCell ref="AG402:AI402"/>
    <mergeCell ref="AJ402:AN402"/>
  </mergeCells>
  <pageMargins left="0.39305600000000002" right="0.39444400000000002" top="0.39305600000000002" bottom="0.59097200000000005" header="0.39305600000000002" footer="0.59097200000000005"/>
  <pageSetup paperSize="9" fitToWidth="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ROZPOČET CELÝ</vt:lpstr>
      <vt:lpstr>Rozpočet FINANCOVÁNÍ</vt:lpstr>
      <vt:lpstr>Rozpočet Výdaje 2019</vt:lpstr>
      <vt:lpstr>Rozpočet příjmy 2019</vt:lpstr>
      <vt:lpstr>NÁVRH ROZPOČTU NA 2019 Michal</vt:lpstr>
      <vt:lpstr>FIN 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Starosta</cp:lastModifiedBy>
  <cp:lastPrinted>2018-12-09T21:45:49Z</cp:lastPrinted>
  <dcterms:created xsi:type="dcterms:W3CDTF">2018-11-29T20:07:55Z</dcterms:created>
  <dcterms:modified xsi:type="dcterms:W3CDTF">2018-12-10T11:50:21Z</dcterms:modified>
</cp:coreProperties>
</file>